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ORDINE DEI FARMACISTI\"/>
    </mc:Choice>
  </mc:AlternateContent>
  <xr:revisionPtr revIDLastSave="0" documentId="8_{746FC02E-E612-4B90-A76A-162C738A0C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Foglio1!$A$1:$D$99</definedName>
    <definedName name="_xlnm.Print_Area" localSheetId="1">Foglio2!$A$1:$G$320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0" i="2" l="1"/>
  <c r="C95" i="1"/>
  <c r="G186" i="2" l="1"/>
  <c r="D95" i="1"/>
  <c r="D7" i="1"/>
  <c r="C7" i="1"/>
  <c r="D69" i="1"/>
  <c r="C69" i="1"/>
  <c r="D20" i="1" l="1"/>
  <c r="C20" i="1"/>
  <c r="D186" i="2" l="1"/>
  <c r="G22" i="2" l="1"/>
  <c r="F22" i="2"/>
  <c r="D22" i="2"/>
  <c r="F220" i="2"/>
  <c r="F186" i="2"/>
  <c r="E22" i="2"/>
  <c r="G311" i="2"/>
  <c r="F311" i="2"/>
  <c r="E311" i="2"/>
  <c r="D311" i="2"/>
  <c r="C311" i="2"/>
  <c r="G299" i="2"/>
  <c r="F299" i="2"/>
  <c r="E299" i="2"/>
  <c r="D299" i="2"/>
  <c r="C299" i="2"/>
  <c r="G294" i="2"/>
  <c r="F294" i="2"/>
  <c r="E294" i="2"/>
  <c r="D294" i="2"/>
  <c r="C294" i="2"/>
  <c r="G289" i="2"/>
  <c r="F289" i="2"/>
  <c r="E289" i="2"/>
  <c r="D289" i="2"/>
  <c r="C289" i="2"/>
  <c r="G284" i="2"/>
  <c r="F284" i="2"/>
  <c r="E284" i="2"/>
  <c r="D284" i="2"/>
  <c r="C284" i="2"/>
  <c r="G279" i="2"/>
  <c r="F279" i="2"/>
  <c r="E279" i="2"/>
  <c r="D279" i="2"/>
  <c r="C279" i="2"/>
  <c r="G274" i="2"/>
  <c r="F274" i="2"/>
  <c r="E274" i="2"/>
  <c r="D274" i="2"/>
  <c r="C274" i="2"/>
  <c r="G269" i="2"/>
  <c r="F269" i="2"/>
  <c r="E269" i="2"/>
  <c r="D269" i="2"/>
  <c r="C269" i="2"/>
  <c r="G264" i="2"/>
  <c r="F264" i="2"/>
  <c r="E264" i="2"/>
  <c r="D264" i="2"/>
  <c r="C264" i="2"/>
  <c r="G259" i="2"/>
  <c r="F259" i="2"/>
  <c r="E259" i="2"/>
  <c r="D259" i="2"/>
  <c r="C259" i="2"/>
  <c r="G254" i="2"/>
  <c r="F254" i="2"/>
  <c r="E254" i="2"/>
  <c r="D254" i="2"/>
  <c r="C254" i="2"/>
  <c r="G249" i="2"/>
  <c r="F249" i="2"/>
  <c r="E249" i="2"/>
  <c r="D249" i="2"/>
  <c r="C249" i="2"/>
  <c r="G239" i="2"/>
  <c r="F239" i="2"/>
  <c r="E239" i="2"/>
  <c r="D239" i="2"/>
  <c r="C239" i="2"/>
  <c r="G234" i="2"/>
  <c r="F234" i="2"/>
  <c r="E234" i="2"/>
  <c r="D234" i="2"/>
  <c r="C234" i="2"/>
  <c r="G230" i="2"/>
  <c r="F230" i="2"/>
  <c r="E230" i="2"/>
  <c r="D230" i="2"/>
  <c r="C230" i="2"/>
  <c r="G225" i="2"/>
  <c r="E225" i="2"/>
  <c r="D225" i="2"/>
  <c r="C225" i="2"/>
  <c r="F225" i="2"/>
  <c r="G220" i="2"/>
  <c r="E220" i="2"/>
  <c r="D220" i="2"/>
  <c r="C220" i="2"/>
  <c r="G214" i="2"/>
  <c r="F214" i="2"/>
  <c r="E214" i="2"/>
  <c r="D214" i="2"/>
  <c r="C214" i="2"/>
  <c r="G209" i="2"/>
  <c r="F209" i="2"/>
  <c r="E209" i="2"/>
  <c r="D209" i="2"/>
  <c r="C209" i="2"/>
  <c r="G204" i="2"/>
  <c r="F204" i="2"/>
  <c r="E204" i="2"/>
  <c r="D204" i="2"/>
  <c r="C204" i="2"/>
  <c r="F199" i="2"/>
  <c r="G199" i="2"/>
  <c r="E199" i="2"/>
  <c r="D199" i="2"/>
  <c r="C199" i="2"/>
  <c r="G191" i="2"/>
  <c r="F191" i="2"/>
  <c r="E191" i="2"/>
  <c r="D191" i="2"/>
  <c r="C191" i="2"/>
  <c r="E186" i="2"/>
  <c r="C186" i="2"/>
  <c r="G171" i="2"/>
  <c r="E171" i="2"/>
  <c r="C171" i="2"/>
  <c r="G165" i="2"/>
  <c r="C165" i="2"/>
  <c r="F171" i="2"/>
  <c r="F165" i="2"/>
  <c r="G142" i="2"/>
  <c r="F142" i="2"/>
  <c r="E142" i="2"/>
  <c r="D142" i="2"/>
  <c r="C142" i="2"/>
  <c r="G130" i="2"/>
  <c r="F130" i="2"/>
  <c r="E130" i="2"/>
  <c r="D130" i="2"/>
  <c r="C130" i="2"/>
  <c r="G125" i="2"/>
  <c r="F125" i="2"/>
  <c r="E125" i="2"/>
  <c r="D125" i="2"/>
  <c r="C125" i="2"/>
  <c r="G120" i="2"/>
  <c r="F120" i="2"/>
  <c r="E120" i="2"/>
  <c r="D120" i="2"/>
  <c r="C120" i="2"/>
  <c r="G114" i="2"/>
  <c r="F114" i="2"/>
  <c r="E114" i="2"/>
  <c r="D114" i="2"/>
  <c r="C114" i="2"/>
  <c r="G110" i="2"/>
  <c r="F110" i="2"/>
  <c r="E110" i="2"/>
  <c r="D110" i="2"/>
  <c r="C110" i="2"/>
  <c r="G105" i="2"/>
  <c r="F105" i="2"/>
  <c r="E105" i="2"/>
  <c r="D105" i="2"/>
  <c r="C105" i="2"/>
  <c r="G100" i="2"/>
  <c r="F100" i="2"/>
  <c r="E100" i="2"/>
  <c r="D100" i="2"/>
  <c r="C100" i="2"/>
  <c r="G95" i="2"/>
  <c r="F95" i="2"/>
  <c r="E95" i="2"/>
  <c r="D95" i="2"/>
  <c r="C95" i="2"/>
  <c r="G90" i="2"/>
  <c r="F90" i="2"/>
  <c r="E90" i="2"/>
  <c r="D90" i="2"/>
  <c r="C90" i="2"/>
  <c r="G85" i="2"/>
  <c r="F85" i="2"/>
  <c r="E85" i="2"/>
  <c r="D85" i="2"/>
  <c r="C85" i="2"/>
  <c r="G80" i="2"/>
  <c r="F80" i="2"/>
  <c r="E80" i="2"/>
  <c r="D80" i="2"/>
  <c r="C80" i="2"/>
  <c r="G70" i="2"/>
  <c r="F70" i="2"/>
  <c r="E70" i="2"/>
  <c r="D70" i="2"/>
  <c r="C70" i="2"/>
  <c r="G65" i="2"/>
  <c r="F65" i="2"/>
  <c r="E65" i="2"/>
  <c r="D65" i="2"/>
  <c r="C65" i="2"/>
  <c r="G60" i="2"/>
  <c r="F60" i="2"/>
  <c r="E60" i="2"/>
  <c r="D60" i="2"/>
  <c r="C60" i="2"/>
  <c r="G55" i="2"/>
  <c r="F55" i="2"/>
  <c r="E55" i="2"/>
  <c r="D55" i="2"/>
  <c r="C55" i="2"/>
  <c r="G50" i="2"/>
  <c r="F50" i="2"/>
  <c r="E50" i="2"/>
  <c r="D50" i="2"/>
  <c r="C50" i="2"/>
  <c r="G45" i="2"/>
  <c r="F45" i="2"/>
  <c r="E45" i="2"/>
  <c r="D45" i="2"/>
  <c r="C45" i="2"/>
  <c r="G40" i="2"/>
  <c r="F40" i="2"/>
  <c r="E40" i="2"/>
  <c r="D40" i="2"/>
  <c r="C40" i="2"/>
  <c r="G35" i="2"/>
  <c r="F35" i="2"/>
  <c r="E35" i="2"/>
  <c r="D35" i="2"/>
  <c r="C35" i="2"/>
  <c r="G30" i="2"/>
  <c r="F30" i="2"/>
  <c r="E30" i="2"/>
  <c r="C30" i="2"/>
  <c r="C17" i="2"/>
  <c r="D84" i="1"/>
  <c r="C84" i="1"/>
  <c r="C87" i="1" s="1"/>
  <c r="D36" i="1"/>
  <c r="C36" i="1"/>
  <c r="D133" i="2" l="1"/>
  <c r="C302" i="2"/>
  <c r="G242" i="2"/>
  <c r="G304" i="2" s="1"/>
  <c r="D302" i="2"/>
  <c r="C242" i="2"/>
  <c r="D97" i="1"/>
  <c r="E302" i="2"/>
  <c r="G302" i="2"/>
  <c r="F302" i="2"/>
  <c r="C97" i="1"/>
  <c r="D87" i="1"/>
  <c r="D90" i="1" s="1"/>
  <c r="C133" i="2"/>
  <c r="G133" i="2"/>
  <c r="F133" i="2"/>
  <c r="E133" i="2"/>
  <c r="G17" i="2"/>
  <c r="G73" i="2" s="1"/>
  <c r="C90" i="1"/>
  <c r="F17" i="2"/>
  <c r="F73" i="2" s="1"/>
  <c r="C73" i="2"/>
  <c r="D98" i="1"/>
  <c r="F242" i="2"/>
  <c r="F304" i="2" s="1"/>
  <c r="D96" i="1"/>
  <c r="C40" i="1"/>
  <c r="D40" i="1"/>
  <c r="D44" i="1" s="1"/>
  <c r="C304" i="2" l="1"/>
  <c r="C314" i="2" s="1"/>
  <c r="C320" i="2" s="1"/>
  <c r="C135" i="2"/>
  <c r="C144" i="2" s="1"/>
  <c r="C148" i="2" s="1"/>
  <c r="G135" i="2"/>
  <c r="G144" i="2" s="1"/>
  <c r="G148" i="2" s="1"/>
  <c r="C44" i="1"/>
  <c r="F314" i="2"/>
  <c r="G314" i="2"/>
  <c r="F135" i="2"/>
  <c r="F144" i="2" s="1"/>
  <c r="F317" i="2" l="1"/>
  <c r="G317" i="2"/>
  <c r="G320" i="2" s="1"/>
  <c r="F148" i="2"/>
</calcChain>
</file>

<file path=xl/sharedStrings.xml><?xml version="1.0" encoding="utf-8"?>
<sst xmlns="http://schemas.openxmlformats.org/spreadsheetml/2006/main" count="594" uniqueCount="410">
  <si>
    <t>QUADRO GENERALE RIASSUNTIVO DELLA GESTIONE FINANZIARIA</t>
  </si>
  <si>
    <t>Codice</t>
  </si>
  <si>
    <t>ENTRATE</t>
  </si>
  <si>
    <t>cassa</t>
  </si>
  <si>
    <t>Competenza</t>
  </si>
  <si>
    <t>0.01.01</t>
  </si>
  <si>
    <t>Entrate contributiive a carico degli iscritti</t>
  </si>
  <si>
    <t>0.01.02</t>
  </si>
  <si>
    <t>0.01.03</t>
  </si>
  <si>
    <t>Quote di partecipazione degli iscritti all'onere di particolari gestioni</t>
  </si>
  <si>
    <t>0.01.04</t>
  </si>
  <si>
    <t>0.01.05</t>
  </si>
  <si>
    <t>Trasferimenti correnti da parte dello stato</t>
  </si>
  <si>
    <t>Trasferimenti correnti da parte delle regioni</t>
  </si>
  <si>
    <t>0.01.06</t>
  </si>
  <si>
    <t>Trasferimenti correnti da parte dei comuni e delle provincie</t>
  </si>
  <si>
    <t>0.01.07</t>
  </si>
  <si>
    <t>Trasferimenti correnti da parte di altri enti pubblici e privati</t>
  </si>
  <si>
    <t>0.01.08</t>
  </si>
  <si>
    <t>Entrate derivanti dalla vendita di beni e dalla prestazione di servizi</t>
  </si>
  <si>
    <t>0.01.09</t>
  </si>
  <si>
    <t>0.01.10</t>
  </si>
  <si>
    <t>Poste correttive e compensative di uscite correnti</t>
  </si>
  <si>
    <t>0.01.11</t>
  </si>
  <si>
    <t>Entrate non classificabili in altre voci</t>
  </si>
  <si>
    <t>0.01.12</t>
  </si>
  <si>
    <t>A) Totale entrate correnti</t>
  </si>
  <si>
    <t>0.02.01</t>
  </si>
  <si>
    <t>Alienazione di immonili e diritti reali</t>
  </si>
  <si>
    <t>0.02.02</t>
  </si>
  <si>
    <t>Alienazione di immobilizzazioni techinche</t>
  </si>
  <si>
    <t>0.02.03</t>
  </si>
  <si>
    <t>Realizzo dei valori mobiliari</t>
  </si>
  <si>
    <t>0.02.04</t>
  </si>
  <si>
    <t>Riscossione di crediti</t>
  </si>
  <si>
    <t>0.02.05</t>
  </si>
  <si>
    <t>Trasferimenti in conto capitale da parte dello stato</t>
  </si>
  <si>
    <t>0.02.06</t>
  </si>
  <si>
    <t>Trasferimenti in conto capitale da parte delle regioni</t>
  </si>
  <si>
    <t>0.02.07</t>
  </si>
  <si>
    <t>Trasferimenti in conto capitale da parte dei comuni e delle provincie</t>
  </si>
  <si>
    <t>0.02.08</t>
  </si>
  <si>
    <t>Trasferimenti in conto capitale da parte di altri enti pubblici e privati</t>
  </si>
  <si>
    <t>0.02.09</t>
  </si>
  <si>
    <t>Assunzione di mutui</t>
  </si>
  <si>
    <t>0.02.10</t>
  </si>
  <si>
    <t>Assunzione di altri debiti finazniari</t>
  </si>
  <si>
    <t>0.02.11</t>
  </si>
  <si>
    <t>Emissioni di obbligazioni</t>
  </si>
  <si>
    <t>0.02.12</t>
  </si>
  <si>
    <t>B) Totale entrate c/capitale</t>
  </si>
  <si>
    <t>ORDINE DEI FARMACISTI DELLA PROVINCIA DEI TERNI</t>
  </si>
  <si>
    <t>0.03.01</t>
  </si>
  <si>
    <t>C) Entrate aventi natura di partite di giro</t>
  </si>
  <si>
    <t>(A+B+C) Totale entrate complessive</t>
  </si>
  <si>
    <t>TOTALI A PAREGGIO</t>
  </si>
  <si>
    <t>ORDINE DEI FARMACISTI DELLA PROVINCIA DI TERNI</t>
  </si>
  <si>
    <t>USCITE</t>
  </si>
  <si>
    <t>Cassa</t>
  </si>
  <si>
    <t>Uscite per l'acquisto di beni di consumo e di servizi</t>
  </si>
  <si>
    <t>Uscite per prestazioni istituzionali</t>
  </si>
  <si>
    <t>Trasferimenti passivi</t>
  </si>
  <si>
    <t>Oneri tributari</t>
  </si>
  <si>
    <t>Poste correttive e compensative di entrate correnti</t>
  </si>
  <si>
    <t>Uscite non classificabili in altre voci</t>
  </si>
  <si>
    <t>Oneri per il personale in quiescenza</t>
  </si>
  <si>
    <t>Accantonamento al trattamento di fine rapporto</t>
  </si>
  <si>
    <t>0.01.14</t>
  </si>
  <si>
    <t>Accantonamento a fondi rischi e oneri</t>
  </si>
  <si>
    <t>0.01.15</t>
  </si>
  <si>
    <t>A1) Totale uscite correnti</t>
  </si>
  <si>
    <t>Acquisizione di beni di uso durevole ed opere immobiliari</t>
  </si>
  <si>
    <t>Acquisizioni di immobilizzazioni tecniche</t>
  </si>
  <si>
    <t>Partecipazioni e acquisto di valori mobiliari</t>
  </si>
  <si>
    <t>Concessioni di crediti e anticipazioni</t>
  </si>
  <si>
    <t>Indennità di anzianità e similari al personale cessato dal servizio</t>
  </si>
  <si>
    <t>Rimborsi di mutui</t>
  </si>
  <si>
    <t>Rimborsi e anticipazioni passive</t>
  </si>
  <si>
    <t>Rimborsi di obbligazioni</t>
  </si>
  <si>
    <t>1.02.08</t>
  </si>
  <si>
    <t>2.02.09</t>
  </si>
  <si>
    <t>Estinzione debiti diversi</t>
  </si>
  <si>
    <t>3.02.10</t>
  </si>
  <si>
    <t>Accantonamenti per spese future</t>
  </si>
  <si>
    <t>4.02.11</t>
  </si>
  <si>
    <t>Accantonamento per ripristino investimento</t>
  </si>
  <si>
    <t>5.02.07</t>
  </si>
  <si>
    <t>B) Totale uscite c/c capitale</t>
  </si>
  <si>
    <t>B1) Totale uscite c/c capitale</t>
  </si>
  <si>
    <t>C1) Uscite aventi natura di partite di giro</t>
  </si>
  <si>
    <t>(A1+B1+C1) Totale uscite complessive</t>
  </si>
  <si>
    <t xml:space="preserve">Copertura del disavanzo di amministrazione inziale </t>
  </si>
  <si>
    <t>Totali a pareggio</t>
  </si>
  <si>
    <t>PARTE 1 - ENTRATE</t>
  </si>
  <si>
    <t>Capitolo codice</t>
  </si>
  <si>
    <t>Denominazione</t>
  </si>
  <si>
    <t>Previsioni iniali dell'anno in corso</t>
  </si>
  <si>
    <t>Variazioni</t>
  </si>
  <si>
    <t>a</t>
  </si>
  <si>
    <t>b</t>
  </si>
  <si>
    <t>c</t>
  </si>
  <si>
    <t>d=b+/-c</t>
  </si>
  <si>
    <t>e</t>
  </si>
  <si>
    <t>Avanzo di amministrazione presunto</t>
  </si>
  <si>
    <t>CENTRO DI RESPONSABILITA' AMM/VA "A"</t>
  </si>
  <si>
    <t>1.01</t>
  </si>
  <si>
    <t>TITOLO 1 - ENTRATE CORRENTI</t>
  </si>
  <si>
    <t>1.01.01</t>
  </si>
  <si>
    <t>ENTRATE CONTRIBUTIVE A CARICO DEGLI ISCRITTI</t>
  </si>
  <si>
    <t>1.01.01.01</t>
  </si>
  <si>
    <t>Contributi ordinari Albo</t>
  </si>
  <si>
    <t>1.01.01.04</t>
  </si>
  <si>
    <t>Contributi prima iscrizione</t>
  </si>
  <si>
    <t>TOTALE ENTRATE CONTRIBUTIVE A CARICO DEGLI ISCRITTI</t>
  </si>
  <si>
    <t>1.01.02</t>
  </si>
  <si>
    <t>ENTRATE PER INIZIATIVE CULTURALI ED AGGIORNAMENTI PROFESSIONALI</t>
  </si>
  <si>
    <t>1.01.02.01</t>
  </si>
  <si>
    <t>Contributi a corsi universitari, di aggiornamento, ecc.</t>
  </si>
  <si>
    <t>TOTALE ENTRATE PER INIZIATIVE CULTURALI ED AGGIORNAMENTI PROFESSIONALI</t>
  </si>
  <si>
    <t>1.01.03</t>
  </si>
  <si>
    <t xml:space="preserve">QUOTE PARTECIPAZIONE DEGLI ISCRITTI ALL'ONERE DI PARTICOLARI GESTIONI </t>
  </si>
  <si>
    <t>1.01.03.01</t>
  </si>
  <si>
    <t>Diritti di segreteria</t>
  </si>
  <si>
    <t>1.01.03.02</t>
  </si>
  <si>
    <t>Diritti di iscrizione</t>
  </si>
  <si>
    <t>1.01.03.03</t>
  </si>
  <si>
    <t>Rimborso aggi</t>
  </si>
  <si>
    <t>TOTALE QUOTE DI PARTECIPAZIONE DEGLI ISCRITTI ALL'ONERE DI PARTICOLARI GESTIONI</t>
  </si>
  <si>
    <t>1.01.04</t>
  </si>
  <si>
    <t>1.01.04.01</t>
  </si>
  <si>
    <t>Tresferimenti correnti ex Legge</t>
  </si>
  <si>
    <t>1.01.04.02</t>
  </si>
  <si>
    <t>TOTALE TRASFERIMENTI CORRENTI DA PARTE DELLO STATO</t>
  </si>
  <si>
    <t>TRASFERIMENTI CORRENTI DA PARTE DELLO STATO</t>
  </si>
  <si>
    <t>1.01.05</t>
  </si>
  <si>
    <t>TRASFERIMENTI CORRENTI DA PARTE DELLE REGIONI</t>
  </si>
  <si>
    <t>1.01.05.01</t>
  </si>
  <si>
    <t>Trasferimenti correnti ex Legge Regionale</t>
  </si>
  <si>
    <t>1.01.05.02</t>
  </si>
  <si>
    <t>TOTALE TRASFERIMENTI CORRENTI DA PARTE DELLE REGIONI</t>
  </si>
  <si>
    <t>1.01.06</t>
  </si>
  <si>
    <t>1.01.06.01</t>
  </si>
  <si>
    <t>Trasferimenti correnti Ex Delibera</t>
  </si>
  <si>
    <t>1.01.06.02</t>
  </si>
  <si>
    <t>1.01.07</t>
  </si>
  <si>
    <t>TRASFERIMENTI CORRENTI DA PARTE DI ALTRI ENTI PUBBLICI E PRIVATI</t>
  </si>
  <si>
    <t>1.01.07.01</t>
  </si>
  <si>
    <t>1.01.07.02</t>
  </si>
  <si>
    <t>Contributi Reg.le Fofi</t>
  </si>
  <si>
    <t>TOTALE TRASFERIMENTI CORRENTI DA PARTE DI ALTRI ENTI PUBBLICI E PRIVATI</t>
  </si>
  <si>
    <t>1.01.08</t>
  </si>
  <si>
    <t>ENTRATE DERIVANTI DALLA VENDITA DI BENI E DALLA PRESTAZIONE DI SERVIZI</t>
  </si>
  <si>
    <t>1.01.08.01</t>
  </si>
  <si>
    <t>Vendita pubblicazioni</t>
  </si>
  <si>
    <t>1.01.08.02</t>
  </si>
  <si>
    <t>SERVIZI</t>
  </si>
  <si>
    <t>1.01.09</t>
  </si>
  <si>
    <t>REDDITI E PROVENTI PATRIMONIALI</t>
  </si>
  <si>
    <t>1.01.09.01</t>
  </si>
  <si>
    <t>Interessi attivi su depositi e conti correnti e di mora</t>
  </si>
  <si>
    <t>1.01.09.02</t>
  </si>
  <si>
    <t>Altri proventi</t>
  </si>
  <si>
    <t>TRASFERIMENTI CORRENTI DA PARTE DI COMUNI E PROVINCIE</t>
  </si>
  <si>
    <t>TOTALE REDDITI E PROVENTI PATRIMONIALI</t>
  </si>
  <si>
    <t>1.01.10</t>
  </si>
  <si>
    <t>POSTE CORRETTIVE E COMPENSATIVE DI USCITE CORRENTI</t>
  </si>
  <si>
    <t>1.01.10.01</t>
  </si>
  <si>
    <t>Recuperi e rimborsi spese sede</t>
  </si>
  <si>
    <t>1.01.10.02</t>
  </si>
  <si>
    <t>TOTALE POSTE CORRETTIVE E COMPENSATIVE DI USCITE CORRENTI</t>
  </si>
  <si>
    <t>1.01.11</t>
  </si>
  <si>
    <t>ENTRATE NON CLASSIFICABILI IN ALTRE VOCI</t>
  </si>
  <si>
    <t>1.01.11.01</t>
  </si>
  <si>
    <t>Recuperi e rimborsi</t>
  </si>
  <si>
    <t>1.01.11.02</t>
  </si>
  <si>
    <t>TOTALE ENTRATE NON CLASSIFICABILI IN ALTRE VOCI</t>
  </si>
  <si>
    <t>1.01.12</t>
  </si>
  <si>
    <t>TOTALE ENTRATE CORRENTI CONTRO DI RESP. "A"</t>
  </si>
  <si>
    <t>1.02</t>
  </si>
  <si>
    <t>TITOLO 2 - ENTRATE IN CONTO CAPITALE</t>
  </si>
  <si>
    <t>1.02.01</t>
  </si>
  <si>
    <t>ALIENAZIONE DI IMMOBILI E DIRITTI REALI</t>
  </si>
  <si>
    <t>1.02.01.01</t>
  </si>
  <si>
    <t>Alienazione immobili</t>
  </si>
  <si>
    <t>1.02.01.02</t>
  </si>
  <si>
    <t>TOTALE ALIENAZIONE DI IMMOBILI E DIRITTI REALI</t>
  </si>
  <si>
    <t>1.02.02</t>
  </si>
  <si>
    <t>ALIENAZIONE DI IMMOBILIZZAZIONI TECNICHE</t>
  </si>
  <si>
    <t>1.02.02.01</t>
  </si>
  <si>
    <t>Vendita mobili ed arredi</t>
  </si>
  <si>
    <t>1.02.02.02</t>
  </si>
  <si>
    <t>TOTALE ALIENAZIONE DI IMMOBILIZZAZIONI TECNICHE</t>
  </si>
  <si>
    <t>1.02.03</t>
  </si>
  <si>
    <t>REALIZZO DI VALORI MOBILIARI</t>
  </si>
  <si>
    <t>1.02.03.01</t>
  </si>
  <si>
    <t>Cessione di partecipazioni azionarie</t>
  </si>
  <si>
    <t>1.02.03.02</t>
  </si>
  <si>
    <t>TOTALE REALIZZO DI VALORI MOBILIARI</t>
  </si>
  <si>
    <t>1.02.04</t>
  </si>
  <si>
    <t>RISCOSSIONE DI CREDITI</t>
  </si>
  <si>
    <t>1.02.04.01</t>
  </si>
  <si>
    <t>Depositi cauzionali</t>
  </si>
  <si>
    <t>1.02.04.02</t>
  </si>
  <si>
    <t>TOTALE RISCOSSIONE DI CREDITI</t>
  </si>
  <si>
    <t>1.02.05</t>
  </si>
  <si>
    <t>TRASFERIMENTI IN CONTO CAPITALE DA PARTE DELLO STATO</t>
  </si>
  <si>
    <t>1.02.05.01</t>
  </si>
  <si>
    <t>Trasferimenti in conto capitale Ex Legge</t>
  </si>
  <si>
    <t>1.02.05.02</t>
  </si>
  <si>
    <t>TOTALE TRASFERIMENTI IN CONTO CAPITALE DA PARTE DELLO STATO</t>
  </si>
  <si>
    <t>1.02.06</t>
  </si>
  <si>
    <t xml:space="preserve">TRASFERIMENTI IN CONTO CAPITALE DA PARTE DELLE REGIONI </t>
  </si>
  <si>
    <t>1.02.06.01</t>
  </si>
  <si>
    <t>Trasferimenti in conto capitale Ex Legge Regionale</t>
  </si>
  <si>
    <t>1.02.06.02</t>
  </si>
  <si>
    <t>TOTALE TRASFERIMENTI IN CONTO CAPITALE DA PARTE DELLE REGIONI</t>
  </si>
  <si>
    <t>1.02.07</t>
  </si>
  <si>
    <t>TRASFERIMENTI IN CONTO CAPITALE DA PARTE DI COMUNI E PROVINCIE</t>
  </si>
  <si>
    <t>1.02.07.01</t>
  </si>
  <si>
    <t>Trasferimenti in conto capitale Ex Delibera</t>
  </si>
  <si>
    <t>1.02.07.02</t>
  </si>
  <si>
    <t>TOTALE TRASFERIMENTI IN CONTO CAPITALE DA PARTE DI COMUNI E PROVINCIE</t>
  </si>
  <si>
    <t>TRASFERIMENTI IN CONTO CAPITALE DA PARTE DI ALTRI ENTI PUBBLICI E PRIVATI</t>
  </si>
  <si>
    <t>1.02.08.01</t>
  </si>
  <si>
    <t>TOTALE TRASFERIMENTI IN CONTO CAPITALE DA PARTE DI ALTRI ENTI PUBBLICI E</t>
  </si>
  <si>
    <t>PRIVATI</t>
  </si>
  <si>
    <t>1.02.09</t>
  </si>
  <si>
    <t>ASSUNZIONE DI MUTUI</t>
  </si>
  <si>
    <t>1.02.09.01</t>
  </si>
  <si>
    <t xml:space="preserve">Accensione mutuo n. </t>
  </si>
  <si>
    <t>1.02.09.02</t>
  </si>
  <si>
    <t>TOTALE ASSUNZIONE MUTUI</t>
  </si>
  <si>
    <t>1.02.10</t>
  </si>
  <si>
    <t>ASSUNZIONE DI ALTRI DEBITI FINANZIARI</t>
  </si>
  <si>
    <t>1.02.10.01</t>
  </si>
  <si>
    <t>Assunzione debito finanziario n.</t>
  </si>
  <si>
    <t>1.02.10.02</t>
  </si>
  <si>
    <t>TOTALE ASSUNZIONE DI ALTRI DEBITI FINANZIARI</t>
  </si>
  <si>
    <t>1.02.11</t>
  </si>
  <si>
    <t>EMISSIONE DI OBBLIGAZIONI</t>
  </si>
  <si>
    <t>1.02.11.01</t>
  </si>
  <si>
    <t>Trasferimento in conto capitale Ex Delibera</t>
  </si>
  <si>
    <t>1.02.11.02</t>
  </si>
  <si>
    <t>TOTALE EMISSIONE DI OBBIGAZIONI</t>
  </si>
  <si>
    <t>1.02.12</t>
  </si>
  <si>
    <t>TOTALE ENTRATE IN CONTO CAPITALE CENTRO DI RESPONSABILITA' "A"</t>
  </si>
  <si>
    <t>TOTALE ENTRATE FINALI DEL CENTRO DI RESPONSABILITA' "A"</t>
  </si>
  <si>
    <t>0.03</t>
  </si>
  <si>
    <t>TITOLO 3 - PARTITE DI GIRO</t>
  </si>
  <si>
    <t>ENTRATE AVENTI NATURA DI PARTITE DI GIRO</t>
  </si>
  <si>
    <t>0.03.01.01</t>
  </si>
  <si>
    <t>0.03.01.02</t>
  </si>
  <si>
    <t>TOTALE ENTRATE AVENTI NATURA DI PARTITE DI GIRO</t>
  </si>
  <si>
    <t>TOTALE ENTRATE COMPLESSIVE</t>
  </si>
  <si>
    <t>Utilizzo dell'avanzo di amministrazione</t>
  </si>
  <si>
    <t>TOTALE GENERALE</t>
  </si>
  <si>
    <t>Disavanzo di amministrazione presunto</t>
  </si>
  <si>
    <t>TITOLO 1 - USCITE CORRENTI</t>
  </si>
  <si>
    <t>PARTE 2 - USCITE</t>
  </si>
  <si>
    <t>USCITE PER GLI ORGANI DELL'ENTE</t>
  </si>
  <si>
    <t>1.01.01.02</t>
  </si>
  <si>
    <t>TOTALE USCITE PER GLI ORGANI DELL'ENTE</t>
  </si>
  <si>
    <t>ONERI PER IL PERSONALE IN ATTIVITA' DI SERVIZIO</t>
  </si>
  <si>
    <t>1.01.02.02</t>
  </si>
  <si>
    <t>Fondo incentivazione</t>
  </si>
  <si>
    <t>1.01.02.03</t>
  </si>
  <si>
    <t>TOTALE ONERI PER IL PERSONALE IN ATTIVITA' DI SERVIZIO</t>
  </si>
  <si>
    <t>USCITE PER L'ACQUISTO DI BENI DI CONSUMO E DI SERVIZI</t>
  </si>
  <si>
    <t>Elettricità e acqua</t>
  </si>
  <si>
    <t>Telefoniche e adsl</t>
  </si>
  <si>
    <t>Postali e valori bollati</t>
  </si>
  <si>
    <t>1.01.03.04</t>
  </si>
  <si>
    <t>Cancelleria, stampati, libretti, sigilli, tesserini</t>
  </si>
  <si>
    <t>1.01.03.05</t>
  </si>
  <si>
    <t>1.01.03.06</t>
  </si>
  <si>
    <t>Manutenzioni</t>
  </si>
  <si>
    <t>1.01.03.07</t>
  </si>
  <si>
    <t>Pulizia sede</t>
  </si>
  <si>
    <t>1.01.03.08</t>
  </si>
  <si>
    <t>1.01.03.10</t>
  </si>
  <si>
    <t>Servizi software, licenze annuali</t>
  </si>
  <si>
    <t>1.01.03.11</t>
  </si>
  <si>
    <t>1.01.03.12</t>
  </si>
  <si>
    <t>Spese varie e minute</t>
  </si>
  <si>
    <t>1.01.03.13</t>
  </si>
  <si>
    <t>TOTALE USCITE PER L'ACQUISTO DI BENI DI CONSUMO E DI SERVIZI</t>
  </si>
  <si>
    <t>USCITE PER FUNZIONAMENTO UFFICI</t>
  </si>
  <si>
    <t>TOTALE USCITE PER FUNZIONAMENTO UFFICI</t>
  </si>
  <si>
    <t>USCITE PER PRESTAZIONI ISTITUZIONALI</t>
  </si>
  <si>
    <t>Spese per la tutela professionale</t>
  </si>
  <si>
    <t>Formazione professionale continua</t>
  </si>
  <si>
    <t>1.01.05.03</t>
  </si>
  <si>
    <t>Contributi istituti istruzione</t>
  </si>
  <si>
    <t>1.01.05.04</t>
  </si>
  <si>
    <t>Altri contribuenti</t>
  </si>
  <si>
    <t>1.01.05.05</t>
  </si>
  <si>
    <t>Spese per albo e altre attività istituzionali</t>
  </si>
  <si>
    <r>
      <t xml:space="preserve">TOTALE USCITE PER PRESTAZIONI </t>
    </r>
    <r>
      <rPr>
        <b/>
        <sz val="11"/>
        <color indexed="8"/>
        <rFont val="Calibri"/>
        <family val="2"/>
      </rPr>
      <t>ISTITUZIONALI</t>
    </r>
  </si>
  <si>
    <t>TRASFERIMENTI PASSIVI</t>
  </si>
  <si>
    <t>Interventi assistenziali a favore di particolari categorie di iscritti</t>
  </si>
  <si>
    <t>TOTALE TRASFERIMENTI PASSIVI</t>
  </si>
  <si>
    <t>ONERI FINANZIARI</t>
  </si>
  <si>
    <t>Interessi passivi</t>
  </si>
  <si>
    <t>TOTALE ONERI FINANZIARI</t>
  </si>
  <si>
    <t>ONERI TRIBUTARI</t>
  </si>
  <si>
    <t>Imposte, tasse, ecc</t>
  </si>
  <si>
    <t xml:space="preserve">TOTALE ONERI TRIBUTARI </t>
  </si>
  <si>
    <t>POSTE CORRETTIVE E COMPENSATIVE DI ENTRATE CORRENTI</t>
  </si>
  <si>
    <t>Rimborsi vari</t>
  </si>
  <si>
    <t>Spese imprevisti</t>
  </si>
  <si>
    <t>TOTALE POSTE CORRETTIVE E COMPENSATIVE DI ENTRATE CORRENTI</t>
  </si>
  <si>
    <t>USCITE NON CLASSIFICABILI IN ALTRE VOCI</t>
  </si>
  <si>
    <t>Fondo di riserva</t>
  </si>
  <si>
    <t>TOTALE USCIRE NON CLASSIFICABILI IN ALTRE VOCI</t>
  </si>
  <si>
    <t>ONERI PER IL PERSONALE IN QUIESCENZA</t>
  </si>
  <si>
    <t>Pensioni a carico dell'Ente</t>
  </si>
  <si>
    <t>TOTALE ONERI PER IL PERSONALE IN QUIESCENZA</t>
  </si>
  <si>
    <t>ACCANTONAMENTO AL TRATTAMENTO DI FINE RAPPORTO</t>
  </si>
  <si>
    <t>1.01.12.01</t>
  </si>
  <si>
    <t>Accantonamento al trattamento di fine rapporto dipendenti</t>
  </si>
  <si>
    <t>TOTALE ACCANTONAMENTO AL TRATTAMENTO DI FINE RAPPORTO</t>
  </si>
  <si>
    <t>1.01.13</t>
  </si>
  <si>
    <t>ACCANTONAMENTI A FONDI RISCHI ED ONERI</t>
  </si>
  <si>
    <t>1.01.13.01</t>
  </si>
  <si>
    <t>Accantonamento al fondo svalutazione crediti</t>
  </si>
  <si>
    <t>1.01.13.02</t>
  </si>
  <si>
    <t>TOTALE ACCANONAMENTI FONDI RISCHI E ONERI</t>
  </si>
  <si>
    <t>1.01.14</t>
  </si>
  <si>
    <t>TOTALE USCITE CORRENTI CENTRO DI RESP. "A"</t>
  </si>
  <si>
    <t>TITOLO 2 -USCITE IN CONTO CAPITALE</t>
  </si>
  <si>
    <t>Acquisto immobili</t>
  </si>
  <si>
    <t>TOTALE ACQUISIZIONE DI BENI DI USO DUREVOLE ED OPERE IMMOBILIARE</t>
  </si>
  <si>
    <t>ACQUISIZIONI DI IMMOBILIZZAZIONI TECNICHE</t>
  </si>
  <si>
    <t>Acquisizioni mobili e impianti</t>
  </si>
  <si>
    <t>TOTALE ACQUISIZIONE DI IMMOBILIZZAZIONI TECNICHE</t>
  </si>
  <si>
    <t>PARTECIPAZIONI E ACQUISTO DI VALORI MOBILIARIA</t>
  </si>
  <si>
    <t>Acquisti di partecipazioni azionarie</t>
  </si>
  <si>
    <t>TOTALE PARTECIPAZIONI E ACQUISTO DI VALORI MOBILIARI</t>
  </si>
  <si>
    <t>CONCESSIONI DI CREDITI ED ANTICIPAZIONI</t>
  </si>
  <si>
    <t>TOTALE CONCESSIONI DI CREDITI ED ANTICIPAZIONI</t>
  </si>
  <si>
    <t>INDENNITA' DI ANZIANITA' E SIMILARI AL PERSONALE CESSATO DAL SERVIZIO</t>
  </si>
  <si>
    <t>Indennità di servizio del personale cessato dal servizio nell'anno</t>
  </si>
  <si>
    <t>TOTALE INDENNITA' DI ANZIANITA' E SIMILARI AL PERSONALE CESSATO DAL SERVIZIO</t>
  </si>
  <si>
    <t>RIMBORSI DI MUTUI</t>
  </si>
  <si>
    <t>Rate di rimborso mutuo n.</t>
  </si>
  <si>
    <t>TOTALE RIMBORSI DI MUTUI</t>
  </si>
  <si>
    <t>RIMBORSI DI ANTICIPAZIONI PASSIVE</t>
  </si>
  <si>
    <t>Rate di rimborso anticipazioni passive n.</t>
  </si>
  <si>
    <t>TOTALE RIMBORSI DI ANTICIPAZIONI PASSIVE</t>
  </si>
  <si>
    <t>RIMBORSI DI OBBLIGAZIONI</t>
  </si>
  <si>
    <t>Rimborso obbligazioni</t>
  </si>
  <si>
    <t>1.02.08.02</t>
  </si>
  <si>
    <t>TOTALE RIMBORSI DI OBBLIGAZIONI</t>
  </si>
  <si>
    <t>ESTINZIONE DEBITI DIVERSI</t>
  </si>
  <si>
    <t>Estinzione debito finanziario n.</t>
  </si>
  <si>
    <t>TOTALE ESTINZIONE DEBITI DIVERSI</t>
  </si>
  <si>
    <t>ACCANTONAMENTI PER SPESE FUTURE</t>
  </si>
  <si>
    <t>Accantonamenti spese future</t>
  </si>
  <si>
    <t>TOTALE ACCANTOMENTO PER SPESE FUTURE</t>
  </si>
  <si>
    <t>ACCANTONAMENTO PER RIPRISTINO INVESTIMENTI</t>
  </si>
  <si>
    <t>Accantonamento per manutenzioni</t>
  </si>
  <si>
    <t>TOTALE ACCANTONAMENTO PER RIPRISTINO INVESTIMENTI</t>
  </si>
  <si>
    <t>TOTALE USCITE IN CONTO CAPITALE CENTRO DI RESPONSABILITA' "A"</t>
  </si>
  <si>
    <t>TOTALE USCITE FINALI DEL CENTRO DI RESPONSABILITA' "A"</t>
  </si>
  <si>
    <t>USCITE AVENTI NATURA DI PARTITE DI GIRO</t>
  </si>
  <si>
    <t>TOTALI USCITE AVENTI NATURA DI PARTITE DI GIRO</t>
  </si>
  <si>
    <t>TOTALE USCITE COMPLESSIVE</t>
  </si>
  <si>
    <t>Avanzo - Disavanzo di amministrazione presunto</t>
  </si>
  <si>
    <t>RISULTATI DIFFERENZIALI</t>
  </si>
  <si>
    <t>Redditi e proventi patrimoniali</t>
  </si>
  <si>
    <t>(A-A1) Saldo di parte corrente</t>
  </si>
  <si>
    <t>(A-A1 Quote c/cap Debiti finanziari in scadenza) Situazione finanziaria</t>
  </si>
  <si>
    <t>(B-B1) Saldo movimenti in c/capitale</t>
  </si>
  <si>
    <t>(A+B-Quote in c/capitale deb finanz in scad) - (A1 + b1) Indebit/accredit netto</t>
  </si>
  <si>
    <t>(A+B+C) - (A1 + B1 + C1) Avanzo/disavanzo di competenza previsto</t>
  </si>
  <si>
    <t>Previsioni iniziali dell'anno in corso</t>
  </si>
  <si>
    <t>Entrate per iniziative cultturali ed aggiornamenti professionali</t>
  </si>
  <si>
    <t>TOTOALE TRASFERIMENTI CORRETNI DA PARTE DEI COMUNI E PROVINCE</t>
  </si>
  <si>
    <t>TOTALE ENTRATE DERIVANTI DALLA VENDITA DI BENIE DALLA PRESTAZIONE DI</t>
  </si>
  <si>
    <t>Rimborsi varI</t>
  </si>
  <si>
    <t>Quota Consiglio Nazionale</t>
  </si>
  <si>
    <t xml:space="preserve">Spesa Pec nuovi iscritti e rinnovo </t>
  </si>
  <si>
    <t>Riscossione insoluti</t>
  </si>
  <si>
    <t xml:space="preserve">Collaboratori esterni e consulenze </t>
  </si>
  <si>
    <t>-</t>
  </si>
  <si>
    <t>Indennità e rimborsi ai consiglieri</t>
  </si>
  <si>
    <t>Indennità e rimborsi ai Consiglieri</t>
  </si>
  <si>
    <t>Altri oneri per servizi - affitto sede</t>
  </si>
  <si>
    <t>Uscite per gli organi dell'ente - quota FOFI</t>
  </si>
  <si>
    <t>Oneri finanziari - commissioni bancarie</t>
  </si>
  <si>
    <t>0.01.16</t>
  </si>
  <si>
    <t>spese per attività di collaborazione e consulenza</t>
  </si>
  <si>
    <t>0.01.17</t>
  </si>
  <si>
    <t>premi di assicurazione</t>
  </si>
  <si>
    <t>0.01.18</t>
  </si>
  <si>
    <t>spese di manutenzione software pc - sito</t>
  </si>
  <si>
    <t xml:space="preserve">altri servizi </t>
  </si>
  <si>
    <t>Affitto e spese condominiali - utilizzo sede</t>
  </si>
  <si>
    <t>Utilizzo dell'avanzo di amministraZione iniziale presunto 2024</t>
  </si>
  <si>
    <t>Uscite per funzionamento uffici - spese telefoniche</t>
  </si>
  <si>
    <t>BILANCIO PREVISIONALE ESERCIZIO 2025</t>
  </si>
  <si>
    <t>Spese per assicurazioni</t>
  </si>
  <si>
    <t>Spese per servizi bancari e aggi esattoriali</t>
  </si>
  <si>
    <t>Ritenute erariali - iva split payment</t>
  </si>
  <si>
    <t>PREVENTIVO FINANZIARIO GESTIONALE ESERCIZIO ANNO 2025</t>
  </si>
  <si>
    <t>Residui attivi presunti alla fine dell'anno 2024</t>
  </si>
  <si>
    <t>Previsoni di competenza per l'anno 2025</t>
  </si>
  <si>
    <t>Previsioni di cassa per l'anno 2025</t>
  </si>
  <si>
    <t>Residui passivi presunti alla fine dell'anno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</si>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</sst>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sz val="9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43" fontId="0" fillId="0" borderId="3" xfId="1" applyFont="1" applyBorder="1"/>
    <xf numFmtId="43" fontId="0" fillId="0" borderId="1" xfId="1" applyFont="1" applyBorder="1"/>
    <xf numFmtId="43" fontId="0" fillId="0" borderId="4" xfId="1" applyFont="1" applyBorder="1"/>
    <xf numFmtId="43" fontId="0" fillId="0" borderId="0" xfId="1" applyFont="1"/>
    <xf numFmtId="43" fontId="3" fillId="0" borderId="6" xfId="1" applyFont="1" applyBorder="1"/>
    <xf numFmtId="43" fontId="3" fillId="0" borderId="19" xfId="1" applyFont="1" applyBorder="1"/>
    <xf numFmtId="43" fontId="3" fillId="0" borderId="1" xfId="1" applyFont="1" applyBorder="1"/>
    <xf numFmtId="43" fontId="3" fillId="0" borderId="20" xfId="1" applyFont="1" applyBorder="1"/>
    <xf numFmtId="43" fontId="2" fillId="0" borderId="0" xfId="1" applyFont="1" applyBorder="1"/>
    <xf numFmtId="43" fontId="0" fillId="0" borderId="20" xfId="1" applyFont="1" applyBorder="1"/>
    <xf numFmtId="43" fontId="0" fillId="0" borderId="21" xfId="1" applyFont="1" applyBorder="1"/>
    <xf numFmtId="43" fontId="4" fillId="0" borderId="19" xfId="1" applyFont="1" applyBorder="1"/>
    <xf numFmtId="43" fontId="4" fillId="0" borderId="1" xfId="1" applyFont="1" applyBorder="1"/>
    <xf numFmtId="43" fontId="17" fillId="0" borderId="22" xfId="1" applyFont="1" applyBorder="1"/>
    <xf numFmtId="43" fontId="17" fillId="0" borderId="23" xfId="1" applyFont="1" applyBorder="1"/>
    <xf numFmtId="0" fontId="20" fillId="0" borderId="0" xfId="0" applyFont="1"/>
    <xf numFmtId="43" fontId="0" fillId="2" borderId="3" xfId="1" applyFont="1" applyFill="1" applyBorder="1"/>
    <xf numFmtId="0" fontId="0" fillId="2" borderId="1" xfId="0" applyFill="1" applyBorder="1"/>
    <xf numFmtId="0" fontId="0" fillId="2" borderId="10" xfId="0" applyFill="1" applyBorder="1"/>
    <xf numFmtId="43" fontId="0" fillId="2" borderId="10" xfId="1" applyFont="1" applyFill="1" applyBorder="1"/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/>
    <xf numFmtId="0" fontId="7" fillId="2" borderId="3" xfId="0" applyFont="1" applyFill="1" applyBorder="1"/>
    <xf numFmtId="43" fontId="0" fillId="2" borderId="7" xfId="1" applyFont="1" applyFill="1" applyBorder="1"/>
    <xf numFmtId="43" fontId="0" fillId="2" borderId="6" xfId="1" applyFont="1" applyFill="1" applyBorder="1"/>
    <xf numFmtId="0" fontId="11" fillId="2" borderId="3" xfId="0" applyFont="1" applyFill="1" applyBorder="1"/>
    <xf numFmtId="43" fontId="0" fillId="2" borderId="1" xfId="1" applyFont="1" applyFill="1" applyBorder="1"/>
    <xf numFmtId="0" fontId="2" fillId="2" borderId="3" xfId="0" applyFont="1" applyFill="1" applyBorder="1"/>
    <xf numFmtId="0" fontId="12" fillId="2" borderId="3" xfId="0" applyFont="1" applyFill="1" applyBorder="1"/>
    <xf numFmtId="0" fontId="10" fillId="2" borderId="3" xfId="0" applyFont="1" applyFill="1" applyBorder="1"/>
    <xf numFmtId="0" fontId="12" fillId="2" borderId="3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/>
    </xf>
    <xf numFmtId="43" fontId="17" fillId="2" borderId="13" xfId="1" applyFont="1" applyFill="1" applyBorder="1"/>
    <xf numFmtId="0" fontId="0" fillId="2" borderId="6" xfId="0" applyFill="1" applyBorder="1"/>
    <xf numFmtId="0" fontId="11" fillId="2" borderId="6" xfId="0" applyFont="1" applyFill="1" applyBorder="1"/>
    <xf numFmtId="0" fontId="12" fillId="2" borderId="6" xfId="0" applyFont="1" applyFill="1" applyBorder="1"/>
    <xf numFmtId="0" fontId="2" fillId="2" borderId="6" xfId="0" applyFont="1" applyFill="1" applyBorder="1"/>
    <xf numFmtId="0" fontId="12" fillId="2" borderId="6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43" fontId="0" fillId="2" borderId="13" xfId="1" applyFont="1" applyFill="1" applyBorder="1"/>
    <xf numFmtId="0" fontId="1" fillId="2" borderId="12" xfId="0" applyFont="1" applyFill="1" applyBorder="1" applyAlignment="1">
      <alignment horizontal="center"/>
    </xf>
    <xf numFmtId="43" fontId="17" fillId="2" borderId="14" xfId="1" applyFont="1" applyFill="1" applyBorder="1"/>
    <xf numFmtId="43" fontId="17" fillId="2" borderId="15" xfId="1" applyFont="1" applyFill="1" applyBorder="1"/>
    <xf numFmtId="43" fontId="17" fillId="2" borderId="16" xfId="1" applyFont="1" applyFill="1" applyBorder="1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4" fillId="2" borderId="3" xfId="0" applyFont="1" applyFill="1" applyBorder="1" applyAlignment="1">
      <alignment horizontal="center"/>
    </xf>
    <xf numFmtId="43" fontId="18" fillId="2" borderId="3" xfId="1" applyFont="1" applyFill="1" applyBorder="1"/>
    <xf numFmtId="0" fontId="14" fillId="2" borderId="1" xfId="0" applyFont="1" applyFill="1" applyBorder="1" applyAlignment="1">
      <alignment horizontal="center"/>
    </xf>
    <xf numFmtId="43" fontId="0" fillId="2" borderId="17" xfId="1" applyFont="1" applyFill="1" applyBorder="1"/>
    <xf numFmtId="43" fontId="0" fillId="2" borderId="18" xfId="1" applyFont="1" applyFill="1" applyBorder="1"/>
    <xf numFmtId="43" fontId="0" fillId="2" borderId="3" xfId="1" applyFont="1" applyFill="1" applyBorder="1" applyAlignment="1">
      <alignment horizontal="right"/>
    </xf>
    <xf numFmtId="43" fontId="0" fillId="2" borderId="3" xfId="1" applyFont="1" applyFill="1" applyBorder="1" applyAlignment="1">
      <alignment horizontal="center"/>
    </xf>
    <xf numFmtId="43" fontId="0" fillId="0" borderId="0" xfId="0" applyNumberFormat="1"/>
    <xf numFmtId="43" fontId="3" fillId="0" borderId="6" xfId="1" applyFont="1" applyBorder="1" applyAlignment="1">
      <alignment horizontal="right"/>
    </xf>
    <xf numFmtId="0" fontId="0" fillId="0" borderId="27" xfId="0" applyBorder="1"/>
    <xf numFmtId="43" fontId="0" fillId="0" borderId="3" xfId="1" applyFont="1" applyFill="1" applyBorder="1"/>
    <xf numFmtId="43" fontId="17" fillId="2" borderId="18" xfId="1" applyFont="1" applyFill="1" applyBorder="1"/>
    <xf numFmtId="43" fontId="17" fillId="2" borderId="1" xfId="1" applyFont="1" applyFill="1" applyBorder="1"/>
    <xf numFmtId="43" fontId="17" fillId="0" borderId="1" xfId="1" applyFont="1" applyBorder="1"/>
    <xf numFmtId="43" fontId="17" fillId="0" borderId="4" xfId="1" applyFont="1" applyBorder="1"/>
    <xf numFmtId="43" fontId="0" fillId="0" borderId="2" xfId="1" applyFont="1" applyFill="1" applyBorder="1" applyAlignment="1">
      <alignment horizontal="right"/>
    </xf>
    <xf numFmtId="43" fontId="0" fillId="0" borderId="3" xfId="1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2" fontId="0" fillId="0" borderId="1" xfId="0" applyNumberFormat="1" applyBorder="1"/>
    <xf numFmtId="43" fontId="0" fillId="0" borderId="2" xfId="1" applyFont="1" applyFill="1" applyBorder="1"/>
    <xf numFmtId="43" fontId="17" fillId="0" borderId="1" xfId="1" applyFont="1" applyFill="1" applyBorder="1"/>
    <xf numFmtId="4" fontId="0" fillId="0" borderId="0" xfId="0" applyNumberFormat="1"/>
    <xf numFmtId="43" fontId="17" fillId="0" borderId="19" xfId="1" applyFont="1" applyBorder="1"/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Migliaia" xfId="1" builtinId="3"/>
    <cellStyle name="Migliaia 2" xfId="3" xr:uid="{E5F2F4FD-7AB3-4414-BCAD-ACA06AA9BE59}"/>
    <cellStyle name="Normale" xfId="0" builtinId="0"/>
    <cellStyle name="Valuta 2" xfId="2" xr:uid="{4269BBF0-BC27-4622-BADD-3F9762DD0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opLeftCell="A184" zoomScale="90" zoomScaleNormal="90" workbookViewId="0">
      <selection activeCell="B10" sqref="B10"/>
    </sheetView>
  </sheetViews>
  <sheetFormatPr defaultRowHeight="15" x14ac:dyDescent="0.25"/>
  <cols>
    <col min="2" max="2" width="62.28515625" bestFit="1" customWidth="1"/>
    <col min="3" max="3" width="20.42578125" customWidth="1"/>
    <col min="4" max="4" width="19.85546875" customWidth="1"/>
  </cols>
  <sheetData>
    <row r="1" spans="1:12" ht="15.75" x14ac:dyDescent="0.25">
      <c r="B1" s="45" t="s">
        <v>400</v>
      </c>
    </row>
    <row r="3" spans="1:12" x14ac:dyDescent="0.25">
      <c r="A3" s="110" t="s">
        <v>51</v>
      </c>
      <c r="B3" s="110"/>
      <c r="C3" s="110"/>
      <c r="D3" s="110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11" t="s">
        <v>0</v>
      </c>
      <c r="B4" s="111"/>
      <c r="C4" s="111"/>
      <c r="D4" s="111"/>
      <c r="E4" s="16"/>
      <c r="F4" s="16"/>
      <c r="G4" s="16"/>
      <c r="H4" s="16"/>
      <c r="I4" s="16"/>
      <c r="J4" s="16"/>
      <c r="K4" s="16"/>
      <c r="L4" s="16"/>
    </row>
    <row r="5" spans="1:12" ht="16.5" x14ac:dyDescent="0.3">
      <c r="A5" s="114" t="s">
        <v>1</v>
      </c>
      <c r="B5" s="114" t="s">
        <v>2</v>
      </c>
      <c r="C5" s="116" t="s">
        <v>409</v>
      </c>
      <c r="D5" s="116"/>
      <c r="E5" s="13"/>
      <c r="F5" s="13"/>
      <c r="G5" s="13"/>
      <c r="H5" s="13"/>
      <c r="I5" s="13"/>
      <c r="J5" s="13"/>
      <c r="K5" s="13"/>
      <c r="L5" s="13"/>
    </row>
    <row r="6" spans="1:12" ht="16.5" x14ac:dyDescent="0.3">
      <c r="A6" s="115"/>
      <c r="B6" s="115"/>
      <c r="C6" s="11" t="s">
        <v>4</v>
      </c>
      <c r="D6" s="14" t="s">
        <v>3</v>
      </c>
      <c r="E6" s="13"/>
      <c r="F6" s="13"/>
      <c r="G6" s="13"/>
      <c r="H6" s="13"/>
      <c r="I6" s="13"/>
      <c r="J6" s="13"/>
      <c r="K6" s="13"/>
      <c r="L6" s="13"/>
    </row>
    <row r="7" spans="1:12" x14ac:dyDescent="0.25">
      <c r="A7" s="7" t="s">
        <v>5</v>
      </c>
      <c r="B7" s="7" t="s">
        <v>6</v>
      </c>
      <c r="C7" s="46">
        <f>47725+1999.8</f>
        <v>49724.800000000003</v>
      </c>
      <c r="D7" s="46">
        <f>C7</f>
        <v>49724.800000000003</v>
      </c>
    </row>
    <row r="8" spans="1:12" x14ac:dyDescent="0.25">
      <c r="A8" s="8" t="s">
        <v>7</v>
      </c>
      <c r="B8" s="8" t="s">
        <v>376</v>
      </c>
      <c r="C8" s="87" t="s">
        <v>384</v>
      </c>
      <c r="D8" s="87" t="s">
        <v>384</v>
      </c>
    </row>
    <row r="9" spans="1:12" x14ac:dyDescent="0.25">
      <c r="A9" s="8" t="s">
        <v>8</v>
      </c>
      <c r="B9" s="8" t="s">
        <v>9</v>
      </c>
      <c r="C9" s="90" t="s">
        <v>384</v>
      </c>
      <c r="D9" s="90" t="s">
        <v>384</v>
      </c>
    </row>
    <row r="10" spans="1:12" x14ac:dyDescent="0.25">
      <c r="A10" s="8" t="s">
        <v>10</v>
      </c>
      <c r="B10" s="8" t="s">
        <v>12</v>
      </c>
      <c r="C10" s="34">
        <v>0</v>
      </c>
      <c r="D10" s="34">
        <v>0</v>
      </c>
    </row>
    <row r="11" spans="1:12" x14ac:dyDescent="0.25">
      <c r="A11" s="8" t="s">
        <v>11</v>
      </c>
      <c r="B11" s="8" t="s">
        <v>13</v>
      </c>
      <c r="C11" s="34">
        <v>0</v>
      </c>
      <c r="D11" s="34">
        <v>0</v>
      </c>
    </row>
    <row r="12" spans="1:12" x14ac:dyDescent="0.25">
      <c r="A12" s="8" t="s">
        <v>14</v>
      </c>
      <c r="B12" s="8" t="s">
        <v>15</v>
      </c>
      <c r="C12" s="34">
        <v>0</v>
      </c>
      <c r="D12" s="34">
        <v>0</v>
      </c>
    </row>
    <row r="13" spans="1:12" x14ac:dyDescent="0.25">
      <c r="A13" s="8" t="s">
        <v>16</v>
      </c>
      <c r="B13" s="8" t="s">
        <v>17</v>
      </c>
      <c r="C13" s="34" t="s">
        <v>384</v>
      </c>
      <c r="D13" s="34" t="s">
        <v>384</v>
      </c>
    </row>
    <row r="14" spans="1:12" x14ac:dyDescent="0.25">
      <c r="A14" s="10" t="s">
        <v>18</v>
      </c>
      <c r="B14" s="8" t="s">
        <v>19</v>
      </c>
      <c r="C14" s="34">
        <v>0</v>
      </c>
      <c r="D14" s="34">
        <v>0</v>
      </c>
    </row>
    <row r="15" spans="1:12" x14ac:dyDescent="0.25">
      <c r="A15" s="10" t="s">
        <v>20</v>
      </c>
      <c r="B15" s="8" t="s">
        <v>369</v>
      </c>
      <c r="C15" s="34">
        <v>0</v>
      </c>
      <c r="D15" s="34">
        <v>0</v>
      </c>
    </row>
    <row r="16" spans="1:12" x14ac:dyDescent="0.25">
      <c r="A16" s="10" t="s">
        <v>21</v>
      </c>
      <c r="B16" s="8" t="s">
        <v>22</v>
      </c>
      <c r="C16" s="34">
        <v>0</v>
      </c>
      <c r="D16" s="34">
        <v>0</v>
      </c>
    </row>
    <row r="17" spans="1:4" x14ac:dyDescent="0.25">
      <c r="A17" s="9" t="s">
        <v>23</v>
      </c>
      <c r="B17" s="8" t="s">
        <v>24</v>
      </c>
      <c r="C17" s="90" t="s">
        <v>384</v>
      </c>
      <c r="D17" s="90" t="s">
        <v>384</v>
      </c>
    </row>
    <row r="18" spans="1:4" x14ac:dyDescent="0.25">
      <c r="A18" s="8" t="s">
        <v>25</v>
      </c>
      <c r="B18" s="8" t="s">
        <v>382</v>
      </c>
      <c r="C18" s="34"/>
      <c r="D18" s="34"/>
    </row>
    <row r="19" spans="1:4" ht="2.25" customHeight="1" x14ac:dyDescent="0.25">
      <c r="A19" s="8"/>
      <c r="B19" s="8"/>
      <c r="C19" s="35"/>
      <c r="D19" s="36"/>
    </row>
    <row r="20" spans="1:4" ht="15.75" x14ac:dyDescent="0.3">
      <c r="A20" s="8"/>
      <c r="B20" s="18" t="s">
        <v>26</v>
      </c>
      <c r="C20" s="41">
        <f>SUM(C7:C18)</f>
        <v>49724.800000000003</v>
      </c>
      <c r="D20" s="42">
        <f>SUM(D7:D18)</f>
        <v>49724.800000000003</v>
      </c>
    </row>
    <row r="21" spans="1:4" ht="3" customHeight="1" x14ac:dyDescent="0.25">
      <c r="A21" s="8"/>
      <c r="B21" s="8"/>
      <c r="C21" s="35"/>
      <c r="D21" s="36"/>
    </row>
    <row r="22" spans="1:4" ht="9" customHeight="1" x14ac:dyDescent="0.25">
      <c r="A22" s="8"/>
      <c r="B22" s="8"/>
      <c r="C22" s="37"/>
      <c r="D22" s="35"/>
    </row>
    <row r="23" spans="1:4" x14ac:dyDescent="0.25">
      <c r="A23" s="8" t="s">
        <v>27</v>
      </c>
      <c r="B23" s="8" t="s">
        <v>28</v>
      </c>
      <c r="C23" s="34">
        <v>0</v>
      </c>
      <c r="D23" s="34">
        <v>0</v>
      </c>
    </row>
    <row r="24" spans="1:4" x14ac:dyDescent="0.25">
      <c r="A24" s="8" t="s">
        <v>29</v>
      </c>
      <c r="B24" s="8" t="s">
        <v>30</v>
      </c>
      <c r="C24" s="34">
        <v>0</v>
      </c>
      <c r="D24" s="34">
        <v>0</v>
      </c>
    </row>
    <row r="25" spans="1:4" x14ac:dyDescent="0.25">
      <c r="A25" s="8" t="s">
        <v>31</v>
      </c>
      <c r="B25" s="8" t="s">
        <v>32</v>
      </c>
      <c r="C25" s="34">
        <v>0</v>
      </c>
      <c r="D25" s="34">
        <v>0</v>
      </c>
    </row>
    <row r="26" spans="1:4" x14ac:dyDescent="0.25">
      <c r="A26" s="8" t="s">
        <v>33</v>
      </c>
      <c r="B26" s="8" t="s">
        <v>34</v>
      </c>
      <c r="C26" s="34">
        <v>0</v>
      </c>
      <c r="D26" s="34">
        <v>0</v>
      </c>
    </row>
    <row r="27" spans="1:4" x14ac:dyDescent="0.25">
      <c r="A27" s="8" t="s">
        <v>35</v>
      </c>
      <c r="B27" s="8" t="s">
        <v>36</v>
      </c>
      <c r="C27" s="34">
        <v>0</v>
      </c>
      <c r="D27" s="34">
        <v>0</v>
      </c>
    </row>
    <row r="28" spans="1:4" x14ac:dyDescent="0.25">
      <c r="A28" s="8" t="s">
        <v>37</v>
      </c>
      <c r="B28" s="8" t="s">
        <v>38</v>
      </c>
      <c r="C28" s="34">
        <v>0</v>
      </c>
      <c r="D28" s="34">
        <v>0</v>
      </c>
    </row>
    <row r="29" spans="1:4" x14ac:dyDescent="0.25">
      <c r="A29" s="8" t="s">
        <v>39</v>
      </c>
      <c r="B29" s="8" t="s">
        <v>40</v>
      </c>
      <c r="C29" s="34">
        <v>0</v>
      </c>
      <c r="D29" s="34">
        <v>0</v>
      </c>
    </row>
    <row r="30" spans="1:4" x14ac:dyDescent="0.25">
      <c r="A30" s="8" t="s">
        <v>41</v>
      </c>
      <c r="B30" s="8" t="s">
        <v>42</v>
      </c>
      <c r="C30" s="34">
        <v>0</v>
      </c>
      <c r="D30" s="34">
        <v>0</v>
      </c>
    </row>
    <row r="31" spans="1:4" x14ac:dyDescent="0.25">
      <c r="A31" s="8" t="s">
        <v>43</v>
      </c>
      <c r="B31" s="8" t="s">
        <v>44</v>
      </c>
      <c r="C31" s="34">
        <v>0</v>
      </c>
      <c r="D31" s="34">
        <v>0</v>
      </c>
    </row>
    <row r="32" spans="1:4" x14ac:dyDescent="0.25">
      <c r="A32" s="8" t="s">
        <v>45</v>
      </c>
      <c r="B32" s="8" t="s">
        <v>46</v>
      </c>
      <c r="C32" s="34">
        <v>0</v>
      </c>
      <c r="D32" s="34">
        <v>0</v>
      </c>
    </row>
    <row r="33" spans="1:4" x14ac:dyDescent="0.25">
      <c r="A33" s="8" t="s">
        <v>47</v>
      </c>
      <c r="B33" s="8" t="s">
        <v>48</v>
      </c>
      <c r="C33" s="34">
        <v>0</v>
      </c>
      <c r="D33" s="34">
        <v>0</v>
      </c>
    </row>
    <row r="34" spans="1:4" x14ac:dyDescent="0.25">
      <c r="A34" s="8" t="s">
        <v>49</v>
      </c>
      <c r="B34" s="8"/>
      <c r="C34" s="34">
        <v>0</v>
      </c>
      <c r="D34" s="34">
        <v>0</v>
      </c>
    </row>
    <row r="35" spans="1:4" ht="2.25" customHeight="1" x14ac:dyDescent="0.25">
      <c r="A35" s="8"/>
      <c r="B35" s="8"/>
      <c r="C35" s="35"/>
      <c r="D35" s="36"/>
    </row>
    <row r="36" spans="1:4" ht="15.75" x14ac:dyDescent="0.3">
      <c r="A36" s="12"/>
      <c r="B36" s="12" t="s">
        <v>50</v>
      </c>
      <c r="C36" s="35">
        <f>SUM(C23:C34)</f>
        <v>0</v>
      </c>
      <c r="D36" s="36">
        <f>SUM(D23:D34)</f>
        <v>0</v>
      </c>
    </row>
    <row r="37" spans="1:4" ht="3" customHeight="1" x14ac:dyDescent="0.25">
      <c r="A37" s="8"/>
      <c r="B37" s="8"/>
      <c r="C37" s="35"/>
      <c r="D37" s="36"/>
    </row>
    <row r="38" spans="1:4" ht="6.75" customHeight="1" x14ac:dyDescent="0.25">
      <c r="A38" s="6"/>
      <c r="B38" s="6"/>
      <c r="C38" s="38"/>
      <c r="D38" s="38"/>
    </row>
    <row r="39" spans="1:4" ht="16.5" x14ac:dyDescent="0.3">
      <c r="A39" s="17" t="s">
        <v>52</v>
      </c>
      <c r="B39" s="19" t="s">
        <v>53</v>
      </c>
      <c r="C39" s="34">
        <v>1053.05</v>
      </c>
      <c r="D39" s="34">
        <v>1053.05</v>
      </c>
    </row>
    <row r="40" spans="1:4" x14ac:dyDescent="0.25">
      <c r="A40" s="3"/>
      <c r="B40" s="20" t="s">
        <v>54</v>
      </c>
      <c r="C40" s="104">
        <f>C20+C36+C39</f>
        <v>50777.850000000006</v>
      </c>
      <c r="D40" s="95">
        <f>D20+D36+D39</f>
        <v>50777.850000000006</v>
      </c>
    </row>
    <row r="41" spans="1:4" ht="3" customHeight="1" x14ac:dyDescent="0.25">
      <c r="A41" s="3"/>
      <c r="B41" s="21"/>
      <c r="C41" s="39"/>
      <c r="D41" s="39"/>
    </row>
    <row r="42" spans="1:4" ht="6.75" customHeight="1" x14ac:dyDescent="0.25">
      <c r="A42" s="3"/>
      <c r="B42" s="3"/>
      <c r="C42" s="40"/>
      <c r="D42" s="40"/>
    </row>
    <row r="43" spans="1:4" ht="15.75" thickBot="1" x14ac:dyDescent="0.3">
      <c r="A43" s="3"/>
      <c r="B43" s="3" t="s">
        <v>398</v>
      </c>
      <c r="C43" s="92">
        <v>60742.5</v>
      </c>
      <c r="D43" s="101"/>
    </row>
    <row r="44" spans="1:4" ht="15.75" thickBot="1" x14ac:dyDescent="0.3">
      <c r="A44" s="22"/>
      <c r="B44" s="23" t="s">
        <v>55</v>
      </c>
      <c r="C44" s="43">
        <f>SUM(C40+C43)</f>
        <v>111520.35</v>
      </c>
      <c r="D44" s="44">
        <f>SUM(D40+D43)</f>
        <v>50777.850000000006</v>
      </c>
    </row>
    <row r="48" spans="1:4" x14ac:dyDescent="0.25">
      <c r="A48" s="112" t="s">
        <v>56</v>
      </c>
      <c r="B48" s="112"/>
      <c r="C48" s="112"/>
      <c r="D48" s="112"/>
    </row>
    <row r="49" spans="1:4" x14ac:dyDescent="0.25">
      <c r="A49" s="113" t="s">
        <v>1</v>
      </c>
      <c r="B49" s="113" t="s">
        <v>57</v>
      </c>
      <c r="C49" s="113" t="s">
        <v>409</v>
      </c>
      <c r="D49" s="113"/>
    </row>
    <row r="50" spans="1:4" x14ac:dyDescent="0.25">
      <c r="A50" s="113"/>
      <c r="B50" s="113"/>
      <c r="C50" s="1" t="s">
        <v>4</v>
      </c>
      <c r="D50" s="1" t="s">
        <v>58</v>
      </c>
    </row>
    <row r="51" spans="1:4" x14ac:dyDescent="0.25">
      <c r="A51" s="2" t="s">
        <v>5</v>
      </c>
      <c r="B51" s="2" t="s">
        <v>388</v>
      </c>
      <c r="C51" s="97">
        <v>18500</v>
      </c>
      <c r="D51" s="97">
        <v>18500</v>
      </c>
    </row>
    <row r="52" spans="1:4" x14ac:dyDescent="0.25">
      <c r="A52" s="3" t="s">
        <v>7</v>
      </c>
      <c r="B52" s="3" t="s">
        <v>387</v>
      </c>
      <c r="C52" s="98">
        <v>10000</v>
      </c>
      <c r="D52" s="98">
        <v>10000</v>
      </c>
    </row>
    <row r="53" spans="1:4" x14ac:dyDescent="0.25">
      <c r="A53" s="3" t="s">
        <v>8</v>
      </c>
      <c r="B53" s="3" t="s">
        <v>59</v>
      </c>
      <c r="C53" s="98">
        <v>2500</v>
      </c>
      <c r="D53" s="98">
        <v>2500</v>
      </c>
    </row>
    <row r="54" spans="1:4" x14ac:dyDescent="0.25">
      <c r="A54" s="3" t="s">
        <v>10</v>
      </c>
      <c r="B54" s="3" t="s">
        <v>399</v>
      </c>
      <c r="C54" s="98">
        <v>650</v>
      </c>
      <c r="D54" s="98">
        <v>650</v>
      </c>
    </row>
    <row r="55" spans="1:4" x14ac:dyDescent="0.25">
      <c r="A55" s="3" t="s">
        <v>11</v>
      </c>
      <c r="B55" s="3" t="s">
        <v>60</v>
      </c>
      <c r="C55" s="98" t="s">
        <v>384</v>
      </c>
      <c r="D55" s="98" t="s">
        <v>384</v>
      </c>
    </row>
    <row r="56" spans="1:4" x14ac:dyDescent="0.25">
      <c r="A56" s="3" t="s">
        <v>14</v>
      </c>
      <c r="B56" s="3" t="s">
        <v>61</v>
      </c>
      <c r="C56" s="98">
        <v>0</v>
      </c>
      <c r="D56" s="98">
        <v>0</v>
      </c>
    </row>
    <row r="57" spans="1:4" x14ac:dyDescent="0.25">
      <c r="A57" s="3" t="s">
        <v>16</v>
      </c>
      <c r="B57" s="3" t="s">
        <v>389</v>
      </c>
      <c r="C57" s="98">
        <v>500</v>
      </c>
      <c r="D57" s="98">
        <v>500</v>
      </c>
    </row>
    <row r="58" spans="1:4" x14ac:dyDescent="0.25">
      <c r="A58" s="3" t="s">
        <v>18</v>
      </c>
      <c r="B58" s="3" t="s">
        <v>62</v>
      </c>
      <c r="C58" s="98" t="s">
        <v>384</v>
      </c>
      <c r="D58" s="98" t="s">
        <v>384</v>
      </c>
    </row>
    <row r="59" spans="1:4" x14ac:dyDescent="0.25">
      <c r="A59" s="3" t="s">
        <v>20</v>
      </c>
      <c r="B59" s="3" t="s">
        <v>63</v>
      </c>
      <c r="C59" s="98">
        <v>0</v>
      </c>
      <c r="D59" s="98">
        <v>0</v>
      </c>
    </row>
    <row r="60" spans="1:4" x14ac:dyDescent="0.25">
      <c r="A60" s="3" t="s">
        <v>21</v>
      </c>
      <c r="B60" s="3" t="s">
        <v>64</v>
      </c>
      <c r="C60" s="98">
        <v>2724.8</v>
      </c>
      <c r="D60" s="98">
        <v>2724.8</v>
      </c>
    </row>
    <row r="61" spans="1:4" x14ac:dyDescent="0.25">
      <c r="A61" s="3" t="s">
        <v>23</v>
      </c>
      <c r="B61" s="3" t="s">
        <v>65</v>
      </c>
      <c r="C61" s="98">
        <v>0</v>
      </c>
      <c r="D61" s="98">
        <v>0</v>
      </c>
    </row>
    <row r="62" spans="1:4" x14ac:dyDescent="0.25">
      <c r="A62" s="3" t="s">
        <v>25</v>
      </c>
      <c r="B62" s="3" t="s">
        <v>66</v>
      </c>
      <c r="C62" s="98">
        <v>0</v>
      </c>
      <c r="D62" s="98">
        <v>0</v>
      </c>
    </row>
    <row r="63" spans="1:4" x14ac:dyDescent="0.25">
      <c r="A63" s="3" t="s">
        <v>67</v>
      </c>
      <c r="B63" s="3" t="s">
        <v>68</v>
      </c>
      <c r="C63" s="98">
        <v>1000</v>
      </c>
      <c r="D63" s="98">
        <v>1000</v>
      </c>
    </row>
    <row r="64" spans="1:4" x14ac:dyDescent="0.25">
      <c r="A64" s="3" t="s">
        <v>69</v>
      </c>
      <c r="B64" s="91" t="s">
        <v>385</v>
      </c>
      <c r="C64" s="98" t="s">
        <v>384</v>
      </c>
      <c r="D64" s="98" t="s">
        <v>384</v>
      </c>
    </row>
    <row r="65" spans="1:4" x14ac:dyDescent="0.25">
      <c r="A65" s="3" t="s">
        <v>390</v>
      </c>
      <c r="B65" s="91" t="s">
        <v>391</v>
      </c>
      <c r="C65" s="98">
        <v>9500</v>
      </c>
      <c r="D65" s="98">
        <v>9500</v>
      </c>
    </row>
    <row r="66" spans="1:4" x14ac:dyDescent="0.25">
      <c r="A66" s="1" t="s">
        <v>392</v>
      </c>
      <c r="B66" s="1" t="s">
        <v>393</v>
      </c>
      <c r="C66" s="99">
        <v>3500</v>
      </c>
      <c r="D66" s="99">
        <v>3500</v>
      </c>
    </row>
    <row r="67" spans="1:4" x14ac:dyDescent="0.25">
      <c r="A67" s="1" t="s">
        <v>394</v>
      </c>
      <c r="B67" s="1" t="s">
        <v>395</v>
      </c>
      <c r="C67" s="100">
        <v>850</v>
      </c>
      <c r="D67" s="100">
        <v>850</v>
      </c>
    </row>
    <row r="68" spans="1:4" ht="3" customHeight="1" x14ac:dyDescent="0.25">
      <c r="A68" s="3"/>
      <c r="B68" s="3"/>
      <c r="C68" s="32"/>
      <c r="D68" s="32"/>
    </row>
    <row r="69" spans="1:4" x14ac:dyDescent="0.25">
      <c r="A69" s="3"/>
      <c r="B69" s="20" t="s">
        <v>70</v>
      </c>
      <c r="C69" s="30">
        <f>SUM(C51:C67)</f>
        <v>49724.800000000003</v>
      </c>
      <c r="D69" s="30">
        <f>SUM(D51:D67)</f>
        <v>49724.800000000003</v>
      </c>
    </row>
    <row r="70" spans="1:4" ht="3" customHeight="1" x14ac:dyDescent="0.25">
      <c r="A70" s="3"/>
      <c r="B70" s="3"/>
      <c r="C70" s="31"/>
      <c r="D70" s="31"/>
    </row>
    <row r="71" spans="1:4" x14ac:dyDescent="0.25">
      <c r="A71" s="3" t="s">
        <v>27</v>
      </c>
      <c r="B71" s="3" t="s">
        <v>71</v>
      </c>
      <c r="C71" s="30">
        <v>0</v>
      </c>
      <c r="D71" s="30">
        <v>0</v>
      </c>
    </row>
    <row r="72" spans="1:4" x14ac:dyDescent="0.25">
      <c r="A72" s="3" t="s">
        <v>29</v>
      </c>
      <c r="B72" s="3" t="s">
        <v>72</v>
      </c>
      <c r="C72" s="30">
        <v>0</v>
      </c>
      <c r="D72" s="30">
        <v>0</v>
      </c>
    </row>
    <row r="73" spans="1:4" x14ac:dyDescent="0.25">
      <c r="A73" s="3" t="s">
        <v>31</v>
      </c>
      <c r="B73" s="3" t="s">
        <v>73</v>
      </c>
      <c r="C73" s="30">
        <v>0</v>
      </c>
      <c r="D73" s="30">
        <v>0</v>
      </c>
    </row>
    <row r="74" spans="1:4" x14ac:dyDescent="0.25">
      <c r="A74" s="3" t="s">
        <v>33</v>
      </c>
      <c r="B74" s="3" t="s">
        <v>74</v>
      </c>
      <c r="C74" s="30">
        <v>0</v>
      </c>
      <c r="D74" s="30">
        <v>0</v>
      </c>
    </row>
    <row r="75" spans="1:4" x14ac:dyDescent="0.25">
      <c r="A75" s="3" t="s">
        <v>35</v>
      </c>
      <c r="B75" s="3" t="s">
        <v>75</v>
      </c>
      <c r="C75" s="30">
        <v>0</v>
      </c>
      <c r="D75" s="30">
        <v>0</v>
      </c>
    </row>
    <row r="76" spans="1:4" x14ac:dyDescent="0.25">
      <c r="A76" s="3" t="s">
        <v>37</v>
      </c>
      <c r="B76" s="3" t="s">
        <v>76</v>
      </c>
      <c r="C76" s="30">
        <v>0</v>
      </c>
      <c r="D76" s="30">
        <v>0</v>
      </c>
    </row>
    <row r="77" spans="1:4" x14ac:dyDescent="0.25">
      <c r="A77" s="3" t="s">
        <v>39</v>
      </c>
      <c r="B77" s="3" t="s">
        <v>77</v>
      </c>
      <c r="C77" s="30">
        <v>0</v>
      </c>
      <c r="D77" s="30">
        <v>0</v>
      </c>
    </row>
    <row r="78" spans="1:4" x14ac:dyDescent="0.25">
      <c r="A78" s="3" t="s">
        <v>79</v>
      </c>
      <c r="B78" s="3" t="s">
        <v>78</v>
      </c>
      <c r="C78" s="30">
        <v>0</v>
      </c>
      <c r="D78" s="30">
        <v>0</v>
      </c>
    </row>
    <row r="79" spans="1:4" x14ac:dyDescent="0.25">
      <c r="A79" s="3" t="s">
        <v>80</v>
      </c>
      <c r="B79" s="3" t="s">
        <v>81</v>
      </c>
      <c r="C79" s="30">
        <v>0</v>
      </c>
      <c r="D79" s="30">
        <v>0</v>
      </c>
    </row>
    <row r="80" spans="1:4" x14ac:dyDescent="0.25">
      <c r="A80" s="3" t="s">
        <v>82</v>
      </c>
      <c r="B80" s="3" t="s">
        <v>83</v>
      </c>
      <c r="C80" s="30">
        <v>0</v>
      </c>
      <c r="D80" s="30">
        <v>0</v>
      </c>
    </row>
    <row r="81" spans="1:4" x14ac:dyDescent="0.25">
      <c r="A81" s="3" t="s">
        <v>84</v>
      </c>
      <c r="B81" s="3" t="s">
        <v>85</v>
      </c>
      <c r="C81" s="30">
        <v>0</v>
      </c>
      <c r="D81" s="30">
        <v>0</v>
      </c>
    </row>
    <row r="82" spans="1:4" x14ac:dyDescent="0.25">
      <c r="A82" s="3" t="s">
        <v>86</v>
      </c>
      <c r="B82" s="3"/>
      <c r="C82" s="30"/>
      <c r="D82" s="30"/>
    </row>
    <row r="83" spans="1:4" ht="3" customHeight="1" x14ac:dyDescent="0.25">
      <c r="A83" s="3"/>
      <c r="B83" s="3"/>
      <c r="C83" s="31"/>
      <c r="D83" s="31"/>
    </row>
    <row r="84" spans="1:4" x14ac:dyDescent="0.25">
      <c r="A84" s="3"/>
      <c r="B84" s="20" t="s">
        <v>88</v>
      </c>
      <c r="C84" s="30">
        <f>SUM(C71:C81)</f>
        <v>0</v>
      </c>
      <c r="D84" s="30">
        <f>SUM(D71:D81)</f>
        <v>0</v>
      </c>
    </row>
    <row r="85" spans="1:4" ht="3" customHeight="1" x14ac:dyDescent="0.25">
      <c r="A85" s="3"/>
      <c r="B85" s="3" t="s">
        <v>87</v>
      </c>
      <c r="C85" s="31"/>
      <c r="D85" s="31"/>
    </row>
    <row r="86" spans="1:4" x14ac:dyDescent="0.25">
      <c r="A86" s="3" t="s">
        <v>52</v>
      </c>
      <c r="B86" s="3" t="s">
        <v>89</v>
      </c>
      <c r="C86" s="30">
        <v>1053.05</v>
      </c>
      <c r="D86" s="30">
        <v>1053.05</v>
      </c>
    </row>
    <row r="87" spans="1:4" x14ac:dyDescent="0.25">
      <c r="A87" s="3"/>
      <c r="B87" s="20" t="s">
        <v>90</v>
      </c>
      <c r="C87" s="30">
        <f>C69+C84+C86</f>
        <v>50777.850000000006</v>
      </c>
      <c r="D87" s="30">
        <f>D69+D84+D86</f>
        <v>50777.850000000006</v>
      </c>
    </row>
    <row r="88" spans="1:4" ht="3" customHeight="1" x14ac:dyDescent="0.25">
      <c r="A88" s="3"/>
      <c r="B88" s="3"/>
      <c r="C88" s="31"/>
      <c r="D88" s="31"/>
    </row>
    <row r="89" spans="1:4" x14ac:dyDescent="0.25">
      <c r="A89" s="3"/>
      <c r="B89" s="3" t="s">
        <v>91</v>
      </c>
      <c r="C89" s="30"/>
      <c r="D89" s="30"/>
    </row>
    <row r="90" spans="1:4" x14ac:dyDescent="0.25">
      <c r="A90" s="4"/>
      <c r="B90" s="24" t="s">
        <v>92</v>
      </c>
      <c r="C90" s="96">
        <f>C87+C89</f>
        <v>50777.850000000006</v>
      </c>
      <c r="D90" s="96">
        <f>D87+D89</f>
        <v>50777.850000000006</v>
      </c>
    </row>
    <row r="91" spans="1:4" x14ac:dyDescent="0.25">
      <c r="C91" s="33"/>
      <c r="D91" s="33"/>
    </row>
    <row r="92" spans="1:4" x14ac:dyDescent="0.25">
      <c r="C92" s="33"/>
      <c r="D92" s="33"/>
    </row>
    <row r="93" spans="1:4" x14ac:dyDescent="0.25">
      <c r="A93" s="105"/>
      <c r="B93" s="107" t="s">
        <v>368</v>
      </c>
      <c r="C93" s="109" t="s">
        <v>409</v>
      </c>
      <c r="D93" s="109"/>
    </row>
    <row r="94" spans="1:4" x14ac:dyDescent="0.25">
      <c r="A94" s="106"/>
      <c r="B94" s="108"/>
      <c r="C94" s="31" t="s">
        <v>4</v>
      </c>
      <c r="D94" s="31" t="s">
        <v>58</v>
      </c>
    </row>
    <row r="95" spans="1:4" x14ac:dyDescent="0.25">
      <c r="A95" s="2" t="s">
        <v>370</v>
      </c>
      <c r="B95" s="5"/>
      <c r="C95" s="31">
        <f>C20-C69</f>
        <v>0</v>
      </c>
      <c r="D95" s="31">
        <f>D20-D69</f>
        <v>0</v>
      </c>
    </row>
    <row r="96" spans="1:4" x14ac:dyDescent="0.25">
      <c r="A96" s="3" t="s">
        <v>371</v>
      </c>
      <c r="B96" s="27"/>
      <c r="C96" s="31">
        <v>0</v>
      </c>
      <c r="D96" s="31">
        <f>D20-D69-0</f>
        <v>0</v>
      </c>
    </row>
    <row r="97" spans="1:4" x14ac:dyDescent="0.25">
      <c r="A97" s="3" t="s">
        <v>372</v>
      </c>
      <c r="B97" s="27"/>
      <c r="C97" s="31">
        <f>C36-C84</f>
        <v>0</v>
      </c>
      <c r="D97" s="31">
        <f>D36-D84</f>
        <v>0</v>
      </c>
    </row>
    <row r="98" spans="1:4" x14ac:dyDescent="0.25">
      <c r="A98" s="3" t="s">
        <v>373</v>
      </c>
      <c r="B98" s="27"/>
      <c r="C98" s="31">
        <v>0</v>
      </c>
      <c r="D98" s="31">
        <f>(D20+D36)-(D69+D84)</f>
        <v>0</v>
      </c>
    </row>
    <row r="99" spans="1:4" x14ac:dyDescent="0.25">
      <c r="A99" s="29" t="s">
        <v>374</v>
      </c>
      <c r="B99" s="28"/>
      <c r="C99" s="95">
        <v>60742.5</v>
      </c>
      <c r="D99" s="95">
        <v>60742.5</v>
      </c>
    </row>
  </sheetData>
  <mergeCells count="12">
    <mergeCell ref="A93:A94"/>
    <mergeCell ref="B93:B94"/>
    <mergeCell ref="C93:D93"/>
    <mergeCell ref="A3:D3"/>
    <mergeCell ref="A4:D4"/>
    <mergeCell ref="A48:D48"/>
    <mergeCell ref="A49:A50"/>
    <mergeCell ref="B49:B50"/>
    <mergeCell ref="C49:D49"/>
    <mergeCell ref="A5:A6"/>
    <mergeCell ref="B5:B6"/>
    <mergeCell ref="C5:D5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0"/>
  <sheetViews>
    <sheetView tabSelected="1" zoomScale="90" zoomScaleNormal="90" workbookViewId="0">
      <selection activeCell="G146" sqref="G146"/>
    </sheetView>
  </sheetViews>
  <sheetFormatPr defaultRowHeight="15" x14ac:dyDescent="0.25"/>
  <cols>
    <col min="1" max="1" width="11.7109375" customWidth="1"/>
    <col min="2" max="2" width="64.5703125" bestFit="1" customWidth="1"/>
    <col min="3" max="3" width="13" customWidth="1"/>
    <col min="4" max="4" width="11.7109375" customWidth="1"/>
    <col min="5" max="5" width="8.7109375" customWidth="1"/>
    <col min="6" max="6" width="22" customWidth="1"/>
    <col min="7" max="7" width="18.85546875" customWidth="1"/>
    <col min="8" max="8" width="10.5703125" bestFit="1" customWidth="1"/>
  </cols>
  <sheetData>
    <row r="1" spans="1:7" x14ac:dyDescent="0.25">
      <c r="A1" s="132" t="s">
        <v>404</v>
      </c>
      <c r="B1" s="132"/>
      <c r="C1" s="132"/>
      <c r="D1" s="132"/>
    </row>
    <row r="2" spans="1:7" x14ac:dyDescent="0.25">
      <c r="A2" s="133" t="s">
        <v>93</v>
      </c>
      <c r="B2" s="133"/>
    </row>
    <row r="3" spans="1:7" x14ac:dyDescent="0.25">
      <c r="A3" s="134" t="s">
        <v>94</v>
      </c>
      <c r="B3" s="1" t="s">
        <v>56</v>
      </c>
      <c r="C3" s="136" t="s">
        <v>405</v>
      </c>
      <c r="D3" s="136" t="s">
        <v>375</v>
      </c>
      <c r="E3" s="125" t="s">
        <v>97</v>
      </c>
      <c r="F3" s="125" t="s">
        <v>406</v>
      </c>
      <c r="G3" s="125" t="s">
        <v>407</v>
      </c>
    </row>
    <row r="4" spans="1:7" ht="21" customHeight="1" x14ac:dyDescent="0.25">
      <c r="A4" s="135"/>
      <c r="B4" s="1" t="s">
        <v>95</v>
      </c>
      <c r="C4" s="137"/>
      <c r="D4" s="136"/>
      <c r="E4" s="125"/>
      <c r="F4" s="126"/>
      <c r="G4" s="125"/>
    </row>
    <row r="5" spans="1:7" ht="10.5" customHeight="1" x14ac:dyDescent="0.25">
      <c r="A5" s="1"/>
      <c r="B5" s="130" t="s">
        <v>103</v>
      </c>
      <c r="C5" s="25" t="s">
        <v>98</v>
      </c>
      <c r="D5" s="25" t="s">
        <v>99</v>
      </c>
      <c r="E5" s="25" t="s">
        <v>100</v>
      </c>
      <c r="F5" s="25" t="s">
        <v>101</v>
      </c>
      <c r="G5" s="25" t="s">
        <v>102</v>
      </c>
    </row>
    <row r="6" spans="1:7" ht="15.75" thickBot="1" x14ac:dyDescent="0.3">
      <c r="A6" s="1"/>
      <c r="B6" s="131"/>
      <c r="C6" s="26"/>
      <c r="D6" s="26"/>
      <c r="E6" s="26"/>
      <c r="F6" s="26"/>
      <c r="G6" s="26"/>
    </row>
    <row r="7" spans="1:7" x14ac:dyDescent="0.25">
      <c r="A7" s="47"/>
      <c r="B7" s="48"/>
      <c r="C7" s="49"/>
      <c r="D7" s="49"/>
      <c r="E7" s="49"/>
      <c r="F7" s="49"/>
      <c r="G7" s="49"/>
    </row>
    <row r="8" spans="1:7" x14ac:dyDescent="0.25">
      <c r="A8" s="50">
        <v>1</v>
      </c>
      <c r="B8" s="51" t="s">
        <v>104</v>
      </c>
      <c r="C8" s="46"/>
      <c r="D8" s="46"/>
      <c r="E8" s="46"/>
      <c r="F8" s="46"/>
      <c r="G8" s="46"/>
    </row>
    <row r="9" spans="1:7" x14ac:dyDescent="0.25">
      <c r="A9" s="50"/>
      <c r="B9" s="52"/>
      <c r="C9" s="46"/>
      <c r="D9" s="46"/>
      <c r="E9" s="46"/>
      <c r="F9" s="46"/>
      <c r="G9" s="46"/>
    </row>
    <row r="10" spans="1:7" x14ac:dyDescent="0.25">
      <c r="A10" s="47" t="s">
        <v>105</v>
      </c>
      <c r="B10" s="53" t="s">
        <v>106</v>
      </c>
      <c r="C10" s="46"/>
      <c r="D10" s="46"/>
      <c r="E10" s="46"/>
      <c r="F10" s="46"/>
      <c r="G10" s="46"/>
    </row>
    <row r="11" spans="1:7" x14ac:dyDescent="0.25">
      <c r="A11" s="47"/>
      <c r="B11" s="52"/>
      <c r="C11" s="46"/>
      <c r="D11" s="46"/>
      <c r="E11" s="46"/>
      <c r="F11" s="46"/>
      <c r="G11" s="46"/>
    </row>
    <row r="12" spans="1:7" x14ac:dyDescent="0.25">
      <c r="A12" s="47" t="s">
        <v>107</v>
      </c>
      <c r="B12" s="54" t="s">
        <v>108</v>
      </c>
      <c r="C12" s="46"/>
      <c r="D12" s="46"/>
      <c r="E12" s="55"/>
      <c r="F12" s="56"/>
      <c r="G12" s="56"/>
    </row>
    <row r="13" spans="1:7" x14ac:dyDescent="0.25">
      <c r="A13" s="47" t="s">
        <v>109</v>
      </c>
      <c r="B13" s="52" t="s">
        <v>110</v>
      </c>
      <c r="C13" s="46">
        <v>0</v>
      </c>
      <c r="D13" s="46" t="s">
        <v>384</v>
      </c>
      <c r="E13" s="46" t="s">
        <v>384</v>
      </c>
      <c r="F13" s="46">
        <v>47725</v>
      </c>
      <c r="G13" s="46">
        <v>47725</v>
      </c>
    </row>
    <row r="14" spans="1:7" x14ac:dyDescent="0.25">
      <c r="A14" s="47"/>
      <c r="B14" s="52"/>
      <c r="C14" s="46"/>
      <c r="D14" s="46"/>
      <c r="E14" s="46"/>
      <c r="F14" s="46"/>
      <c r="G14" s="46"/>
    </row>
    <row r="15" spans="1:7" x14ac:dyDescent="0.25">
      <c r="A15" s="47" t="s">
        <v>111</v>
      </c>
      <c r="B15" s="52" t="s">
        <v>112</v>
      </c>
      <c r="C15" s="46">
        <v>0</v>
      </c>
      <c r="D15" s="46" t="s">
        <v>384</v>
      </c>
      <c r="E15" s="46" t="s">
        <v>384</v>
      </c>
      <c r="F15" s="46">
        <v>1999.8</v>
      </c>
      <c r="G15" s="46">
        <v>1999.8</v>
      </c>
    </row>
    <row r="16" spans="1:7" x14ac:dyDescent="0.25">
      <c r="A16" s="47"/>
      <c r="B16" s="52"/>
      <c r="C16" s="46"/>
      <c r="D16" s="46"/>
      <c r="E16" s="46"/>
      <c r="F16" s="46"/>
      <c r="G16" s="46"/>
    </row>
    <row r="17" spans="1:7" x14ac:dyDescent="0.25">
      <c r="A17" s="47"/>
      <c r="B17" s="57" t="s">
        <v>113</v>
      </c>
      <c r="C17" s="58">
        <f>C13+C15</f>
        <v>0</v>
      </c>
      <c r="D17" s="58" t="s">
        <v>384</v>
      </c>
      <c r="E17" s="58" t="s">
        <v>384</v>
      </c>
      <c r="F17" s="94">
        <f>F13+F15</f>
        <v>49724.800000000003</v>
      </c>
      <c r="G17" s="94">
        <f>G13+G15</f>
        <v>49724.800000000003</v>
      </c>
    </row>
    <row r="18" spans="1:7" x14ac:dyDescent="0.25">
      <c r="A18" s="47"/>
      <c r="B18" s="52"/>
      <c r="C18" s="46"/>
      <c r="D18" s="46"/>
      <c r="E18" s="46"/>
      <c r="F18" s="46"/>
      <c r="G18" s="46"/>
    </row>
    <row r="19" spans="1:7" x14ac:dyDescent="0.25">
      <c r="A19" s="47" t="s">
        <v>114</v>
      </c>
      <c r="B19" s="59" t="s">
        <v>115</v>
      </c>
      <c r="C19" s="46"/>
      <c r="D19" s="46"/>
      <c r="E19" s="46"/>
      <c r="F19" s="46"/>
      <c r="G19" s="46"/>
    </row>
    <row r="20" spans="1:7" x14ac:dyDescent="0.25">
      <c r="A20" s="47" t="s">
        <v>116</v>
      </c>
      <c r="B20" s="52" t="s">
        <v>117</v>
      </c>
      <c r="C20" s="46">
        <v>0</v>
      </c>
      <c r="D20" s="46" t="s">
        <v>384</v>
      </c>
      <c r="E20" s="46"/>
      <c r="F20" s="46"/>
      <c r="G20" s="46"/>
    </row>
    <row r="21" spans="1:7" x14ac:dyDescent="0.25">
      <c r="A21" s="47"/>
      <c r="B21" s="52"/>
      <c r="C21" s="46"/>
      <c r="D21" s="46"/>
      <c r="E21" s="46"/>
      <c r="F21" s="46"/>
      <c r="G21" s="46"/>
    </row>
    <row r="22" spans="1:7" x14ac:dyDescent="0.25">
      <c r="A22" s="47"/>
      <c r="B22" s="60" t="s">
        <v>118</v>
      </c>
      <c r="C22" s="58">
        <v>0</v>
      </c>
      <c r="D22" s="58" t="str">
        <f>D20</f>
        <v>-</v>
      </c>
      <c r="E22" s="58">
        <f>E20</f>
        <v>0</v>
      </c>
      <c r="F22" s="58">
        <f>F20</f>
        <v>0</v>
      </c>
      <c r="G22" s="58">
        <f>G20</f>
        <v>0</v>
      </c>
    </row>
    <row r="23" spans="1:7" x14ac:dyDescent="0.25">
      <c r="A23" s="47"/>
      <c r="B23" s="52"/>
      <c r="C23" s="46"/>
      <c r="D23" s="46"/>
      <c r="E23" s="46"/>
      <c r="F23" s="46"/>
      <c r="G23" s="46"/>
    </row>
    <row r="24" spans="1:7" x14ac:dyDescent="0.25">
      <c r="A24" s="47" t="s">
        <v>119</v>
      </c>
      <c r="B24" s="59" t="s">
        <v>120</v>
      </c>
      <c r="C24" s="46"/>
      <c r="D24" s="46"/>
      <c r="E24" s="46"/>
      <c r="F24" s="46"/>
      <c r="G24" s="46"/>
    </row>
    <row r="25" spans="1:7" x14ac:dyDescent="0.25">
      <c r="A25" s="47"/>
      <c r="B25" s="52"/>
      <c r="C25" s="46"/>
      <c r="D25" s="46"/>
      <c r="E25" s="46"/>
      <c r="F25" s="46"/>
      <c r="G25" s="46"/>
    </row>
    <row r="26" spans="1:7" x14ac:dyDescent="0.25">
      <c r="A26" s="47" t="s">
        <v>121</v>
      </c>
      <c r="B26" s="52" t="s">
        <v>122</v>
      </c>
      <c r="C26" s="46">
        <v>0</v>
      </c>
      <c r="D26" s="88" t="s">
        <v>384</v>
      </c>
      <c r="E26" s="46"/>
      <c r="F26" s="46"/>
      <c r="G26" s="46"/>
    </row>
    <row r="27" spans="1:7" x14ac:dyDescent="0.25">
      <c r="A27" s="47" t="s">
        <v>123</v>
      </c>
      <c r="B27" s="52" t="s">
        <v>124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47" t="s">
        <v>125</v>
      </c>
      <c r="B28" s="52" t="s">
        <v>126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47"/>
      <c r="B29" s="52"/>
      <c r="C29" s="46"/>
      <c r="D29" s="46"/>
      <c r="E29" s="46"/>
      <c r="F29" s="46"/>
      <c r="G29" s="46"/>
    </row>
    <row r="30" spans="1:7" x14ac:dyDescent="0.25">
      <c r="A30" s="47"/>
      <c r="B30" s="61" t="s">
        <v>127</v>
      </c>
      <c r="C30" s="58">
        <f>C26+C27+C28</f>
        <v>0</v>
      </c>
      <c r="D30" s="58" t="s">
        <v>384</v>
      </c>
      <c r="E30" s="58">
        <f>E26+E27+E28</f>
        <v>0</v>
      </c>
      <c r="F30" s="58">
        <f>F26+F27+F28</f>
        <v>0</v>
      </c>
      <c r="G30" s="58">
        <f>G26+G27+G28</f>
        <v>0</v>
      </c>
    </row>
    <row r="31" spans="1:7" x14ac:dyDescent="0.25">
      <c r="A31" s="47"/>
      <c r="B31" s="52"/>
      <c r="C31" s="46"/>
      <c r="D31" s="46"/>
      <c r="E31" s="46"/>
      <c r="F31" s="46"/>
      <c r="G31" s="46"/>
    </row>
    <row r="32" spans="1:7" x14ac:dyDescent="0.25">
      <c r="A32" s="47" t="s">
        <v>128</v>
      </c>
      <c r="B32" s="52" t="s">
        <v>133</v>
      </c>
      <c r="C32" s="46"/>
      <c r="D32" s="46"/>
      <c r="E32" s="46"/>
      <c r="F32" s="46"/>
      <c r="G32" s="46"/>
    </row>
    <row r="33" spans="1:7" x14ac:dyDescent="0.25">
      <c r="A33" s="47" t="s">
        <v>129</v>
      </c>
      <c r="B33" s="52" t="s">
        <v>130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x14ac:dyDescent="0.25">
      <c r="A34" s="47" t="s">
        <v>131</v>
      </c>
      <c r="B34" s="52"/>
      <c r="C34" s="46"/>
      <c r="D34" s="46"/>
      <c r="E34" s="46"/>
      <c r="F34" s="46"/>
      <c r="G34" s="46"/>
    </row>
    <row r="35" spans="1:7" x14ac:dyDescent="0.25">
      <c r="A35" s="47"/>
      <c r="B35" s="57" t="s">
        <v>132</v>
      </c>
      <c r="C35" s="58">
        <f>C33</f>
        <v>0</v>
      </c>
      <c r="D35" s="58">
        <f>D33</f>
        <v>0</v>
      </c>
      <c r="E35" s="58">
        <f>E33</f>
        <v>0</v>
      </c>
      <c r="F35" s="58">
        <f>F33</f>
        <v>0</v>
      </c>
      <c r="G35" s="58">
        <f>G33</f>
        <v>0</v>
      </c>
    </row>
    <row r="36" spans="1:7" x14ac:dyDescent="0.25">
      <c r="A36" s="47"/>
      <c r="B36" s="52"/>
      <c r="C36" s="46"/>
      <c r="D36" s="46"/>
      <c r="E36" s="46"/>
      <c r="F36" s="46"/>
      <c r="G36" s="46"/>
    </row>
    <row r="37" spans="1:7" x14ac:dyDescent="0.25">
      <c r="A37" s="47" t="s">
        <v>134</v>
      </c>
      <c r="B37" s="52" t="s">
        <v>135</v>
      </c>
      <c r="C37" s="46"/>
      <c r="D37" s="46"/>
      <c r="E37" s="46"/>
      <c r="F37" s="46"/>
      <c r="G37" s="46"/>
    </row>
    <row r="38" spans="1:7" x14ac:dyDescent="0.25">
      <c r="A38" s="47" t="s">
        <v>136</v>
      </c>
      <c r="B38" s="52" t="s">
        <v>137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x14ac:dyDescent="0.25">
      <c r="A39" s="47" t="s">
        <v>138</v>
      </c>
      <c r="B39" s="52"/>
      <c r="C39" s="46"/>
      <c r="D39" s="46"/>
      <c r="E39" s="46"/>
      <c r="F39" s="46"/>
      <c r="G39" s="46"/>
    </row>
    <row r="40" spans="1:7" x14ac:dyDescent="0.25">
      <c r="A40" s="47"/>
      <c r="B40" s="57" t="s">
        <v>139</v>
      </c>
      <c r="C40" s="58">
        <f>C38</f>
        <v>0</v>
      </c>
      <c r="D40" s="58">
        <f>D38</f>
        <v>0</v>
      </c>
      <c r="E40" s="58">
        <f>E38</f>
        <v>0</v>
      </c>
      <c r="F40" s="58">
        <f>F38</f>
        <v>0</v>
      </c>
      <c r="G40" s="58">
        <f>G38</f>
        <v>0</v>
      </c>
    </row>
    <row r="41" spans="1:7" x14ac:dyDescent="0.25">
      <c r="A41" s="47"/>
      <c r="B41" s="52"/>
      <c r="C41" s="46"/>
      <c r="D41" s="46"/>
      <c r="E41" s="46"/>
      <c r="F41" s="46"/>
      <c r="G41" s="46"/>
    </row>
    <row r="42" spans="1:7" x14ac:dyDescent="0.25">
      <c r="A42" s="47" t="s">
        <v>140</v>
      </c>
      <c r="B42" s="52" t="s">
        <v>162</v>
      </c>
      <c r="C42" s="46"/>
      <c r="D42" s="46"/>
      <c r="E42" s="46"/>
      <c r="F42" s="46"/>
      <c r="G42" s="46"/>
    </row>
    <row r="43" spans="1:7" x14ac:dyDescent="0.25">
      <c r="A43" s="47" t="s">
        <v>141</v>
      </c>
      <c r="B43" s="52" t="s">
        <v>142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</row>
    <row r="44" spans="1:7" x14ac:dyDescent="0.25">
      <c r="A44" s="47" t="s">
        <v>143</v>
      </c>
      <c r="B44" s="52"/>
      <c r="C44" s="46"/>
      <c r="D44" s="46"/>
      <c r="E44" s="46"/>
      <c r="F44" s="46"/>
      <c r="G44" s="46"/>
    </row>
    <row r="45" spans="1:7" x14ac:dyDescent="0.25">
      <c r="A45" s="47"/>
      <c r="B45" s="57" t="s">
        <v>377</v>
      </c>
      <c r="C45" s="58">
        <f>C43</f>
        <v>0</v>
      </c>
      <c r="D45" s="58">
        <f>D43</f>
        <v>0</v>
      </c>
      <c r="E45" s="58">
        <f>E43</f>
        <v>0</v>
      </c>
      <c r="F45" s="58">
        <f>F43</f>
        <v>0</v>
      </c>
      <c r="G45" s="58">
        <f>G43</f>
        <v>0</v>
      </c>
    </row>
    <row r="46" spans="1:7" x14ac:dyDescent="0.25">
      <c r="A46" s="47"/>
      <c r="B46" s="57"/>
      <c r="C46" s="46"/>
      <c r="D46" s="46"/>
      <c r="E46" s="46"/>
      <c r="F46" s="46"/>
      <c r="G46" s="46"/>
    </row>
    <row r="47" spans="1:7" x14ac:dyDescent="0.25">
      <c r="A47" s="47" t="s">
        <v>144</v>
      </c>
      <c r="B47" s="52" t="s">
        <v>145</v>
      </c>
      <c r="C47" s="46"/>
      <c r="D47" s="46"/>
      <c r="E47" s="46"/>
      <c r="F47" s="46"/>
      <c r="G47" s="46"/>
    </row>
    <row r="48" spans="1:7" x14ac:dyDescent="0.25">
      <c r="A48" s="47" t="s">
        <v>146</v>
      </c>
      <c r="B48" s="52" t="s">
        <v>142</v>
      </c>
      <c r="C48" s="46"/>
      <c r="D48" s="46"/>
      <c r="E48" s="46"/>
      <c r="F48" s="46"/>
      <c r="G48" s="46"/>
    </row>
    <row r="49" spans="1:7" x14ac:dyDescent="0.25">
      <c r="A49" s="47" t="s">
        <v>147</v>
      </c>
      <c r="B49" s="52" t="s">
        <v>148</v>
      </c>
      <c r="C49" s="46">
        <v>0</v>
      </c>
      <c r="D49" s="46" t="s">
        <v>384</v>
      </c>
      <c r="E49" s="46">
        <v>0</v>
      </c>
      <c r="F49" s="46">
        <v>0</v>
      </c>
      <c r="G49" s="46">
        <v>0</v>
      </c>
    </row>
    <row r="50" spans="1:7" x14ac:dyDescent="0.25">
      <c r="A50" s="47"/>
      <c r="B50" s="60" t="s">
        <v>149</v>
      </c>
      <c r="C50" s="58">
        <f>C49</f>
        <v>0</v>
      </c>
      <c r="D50" s="58" t="str">
        <f>D49</f>
        <v>-</v>
      </c>
      <c r="E50" s="58">
        <f>E49</f>
        <v>0</v>
      </c>
      <c r="F50" s="94">
        <f>F49</f>
        <v>0</v>
      </c>
      <c r="G50" s="94">
        <f>G49</f>
        <v>0</v>
      </c>
    </row>
    <row r="51" spans="1:7" x14ac:dyDescent="0.25">
      <c r="A51" s="47"/>
      <c r="B51" s="52"/>
      <c r="C51" s="46"/>
      <c r="D51" s="46"/>
      <c r="E51" s="46"/>
      <c r="F51" s="46"/>
      <c r="G51" s="46"/>
    </row>
    <row r="52" spans="1:7" x14ac:dyDescent="0.25">
      <c r="A52" s="47" t="s">
        <v>150</v>
      </c>
      <c r="B52" s="59" t="s">
        <v>151</v>
      </c>
      <c r="C52" s="46"/>
      <c r="D52" s="46"/>
      <c r="E52" s="46"/>
      <c r="F52" s="46"/>
      <c r="G52" s="46"/>
    </row>
    <row r="53" spans="1:7" x14ac:dyDescent="0.25">
      <c r="A53" s="47" t="s">
        <v>152</v>
      </c>
      <c r="B53" s="52" t="s">
        <v>153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</row>
    <row r="54" spans="1:7" x14ac:dyDescent="0.25">
      <c r="A54" s="47" t="s">
        <v>154</v>
      </c>
      <c r="B54" s="52"/>
      <c r="C54" s="46"/>
      <c r="D54" s="46"/>
      <c r="E54" s="46"/>
      <c r="F54" s="46"/>
      <c r="G54" s="46"/>
    </row>
    <row r="55" spans="1:7" x14ac:dyDescent="0.25">
      <c r="A55" s="47"/>
      <c r="B55" s="60" t="s">
        <v>378</v>
      </c>
      <c r="C55" s="127">
        <f>C53</f>
        <v>0</v>
      </c>
      <c r="D55" s="127">
        <f>D53</f>
        <v>0</v>
      </c>
      <c r="E55" s="127">
        <f>E53</f>
        <v>0</v>
      </c>
      <c r="F55" s="127">
        <f>F53</f>
        <v>0</v>
      </c>
      <c r="G55" s="127">
        <f>G53</f>
        <v>0</v>
      </c>
    </row>
    <row r="56" spans="1:7" x14ac:dyDescent="0.25">
      <c r="A56" s="47"/>
      <c r="B56" s="62" t="s">
        <v>155</v>
      </c>
      <c r="C56" s="127"/>
      <c r="D56" s="127"/>
      <c r="E56" s="127"/>
      <c r="F56" s="127"/>
      <c r="G56" s="127"/>
    </row>
    <row r="57" spans="1:7" x14ac:dyDescent="0.25">
      <c r="A57" s="47" t="s">
        <v>156</v>
      </c>
      <c r="B57" s="52" t="s">
        <v>157</v>
      </c>
      <c r="C57" s="46"/>
      <c r="D57" s="46"/>
      <c r="E57" s="46"/>
      <c r="F57" s="46"/>
      <c r="G57" s="46"/>
    </row>
    <row r="58" spans="1:7" x14ac:dyDescent="0.25">
      <c r="A58" s="47" t="s">
        <v>158</v>
      </c>
      <c r="B58" s="52" t="s">
        <v>159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5">
      <c r="A59" s="47" t="s">
        <v>160</v>
      </c>
      <c r="B59" s="52" t="s">
        <v>161</v>
      </c>
      <c r="C59" s="46"/>
      <c r="D59" s="46"/>
      <c r="E59" s="46"/>
      <c r="F59" s="46"/>
      <c r="G59" s="46"/>
    </row>
    <row r="60" spans="1:7" x14ac:dyDescent="0.25">
      <c r="A60" s="47"/>
      <c r="B60" s="57" t="s">
        <v>163</v>
      </c>
      <c r="C60" s="58">
        <f>C58</f>
        <v>0</v>
      </c>
      <c r="D60" s="58">
        <f>D58</f>
        <v>0</v>
      </c>
      <c r="E60" s="58">
        <f>E58</f>
        <v>0</v>
      </c>
      <c r="F60" s="58">
        <f>F58</f>
        <v>0</v>
      </c>
      <c r="G60" s="58">
        <f>G58</f>
        <v>0</v>
      </c>
    </row>
    <row r="61" spans="1:7" x14ac:dyDescent="0.25">
      <c r="A61" s="47"/>
      <c r="B61" s="57"/>
      <c r="C61" s="46"/>
      <c r="D61" s="46"/>
      <c r="E61" s="46"/>
      <c r="F61" s="46"/>
      <c r="G61" s="46"/>
    </row>
    <row r="62" spans="1:7" x14ac:dyDescent="0.25">
      <c r="A62" s="47" t="s">
        <v>164</v>
      </c>
      <c r="B62" s="52" t="s">
        <v>165</v>
      </c>
      <c r="C62" s="46"/>
      <c r="D62" s="46"/>
      <c r="E62" s="46"/>
      <c r="F62" s="46"/>
      <c r="G62" s="46"/>
    </row>
    <row r="63" spans="1:7" x14ac:dyDescent="0.25">
      <c r="A63" s="47" t="s">
        <v>166</v>
      </c>
      <c r="B63" s="52" t="s">
        <v>167</v>
      </c>
      <c r="C63" s="46"/>
      <c r="D63" s="46"/>
      <c r="E63" s="46"/>
      <c r="F63" s="46"/>
      <c r="G63" s="46"/>
    </row>
    <row r="64" spans="1:7" x14ac:dyDescent="0.25">
      <c r="A64" s="47" t="s">
        <v>168</v>
      </c>
      <c r="B64" s="52" t="s">
        <v>379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47"/>
      <c r="B65" s="57" t="s">
        <v>169</v>
      </c>
      <c r="C65" s="58">
        <f>C64</f>
        <v>0</v>
      </c>
      <c r="D65" s="58">
        <f>D64</f>
        <v>0</v>
      </c>
      <c r="E65" s="58">
        <f>E64</f>
        <v>0</v>
      </c>
      <c r="F65" s="58">
        <f>F64</f>
        <v>0</v>
      </c>
      <c r="G65" s="58">
        <f>G64</f>
        <v>0</v>
      </c>
    </row>
    <row r="66" spans="1:7" x14ac:dyDescent="0.25">
      <c r="A66" s="47"/>
      <c r="B66" s="52"/>
      <c r="C66" s="56"/>
      <c r="D66" s="46"/>
      <c r="E66" s="46"/>
      <c r="F66" s="46"/>
      <c r="G66" s="46"/>
    </row>
    <row r="67" spans="1:7" x14ac:dyDescent="0.25">
      <c r="A67" s="47" t="s">
        <v>170</v>
      </c>
      <c r="B67" s="52" t="s">
        <v>171</v>
      </c>
      <c r="C67" s="56"/>
      <c r="D67" s="46"/>
      <c r="E67" s="46"/>
      <c r="F67" s="46"/>
      <c r="G67" s="46"/>
    </row>
    <row r="68" spans="1:7" x14ac:dyDescent="0.25">
      <c r="A68" s="47" t="s">
        <v>172</v>
      </c>
      <c r="B68" s="52" t="s">
        <v>173</v>
      </c>
      <c r="C68" s="5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47" t="s">
        <v>174</v>
      </c>
      <c r="B69" s="52"/>
      <c r="C69" s="56"/>
      <c r="D69" s="46"/>
      <c r="E69" s="46"/>
      <c r="F69" s="46"/>
      <c r="G69" s="46"/>
    </row>
    <row r="70" spans="1:7" x14ac:dyDescent="0.25">
      <c r="A70" s="47"/>
      <c r="B70" s="57" t="s">
        <v>175</v>
      </c>
      <c r="C70" s="58">
        <f>C68</f>
        <v>0</v>
      </c>
      <c r="D70" s="58">
        <f>D68</f>
        <v>0</v>
      </c>
      <c r="E70" s="58">
        <f>E68</f>
        <v>0</v>
      </c>
      <c r="F70" s="58">
        <f>F68</f>
        <v>0</v>
      </c>
      <c r="G70" s="58">
        <f>G68</f>
        <v>0</v>
      </c>
    </row>
    <row r="71" spans="1:7" x14ac:dyDescent="0.25">
      <c r="A71" s="47"/>
      <c r="B71" s="52"/>
      <c r="C71" s="56"/>
      <c r="D71" s="46"/>
      <c r="E71" s="46"/>
      <c r="F71" s="46"/>
      <c r="G71" s="46"/>
    </row>
    <row r="72" spans="1:7" x14ac:dyDescent="0.25">
      <c r="A72" s="47" t="s">
        <v>176</v>
      </c>
      <c r="B72" s="52"/>
      <c r="C72" s="56"/>
      <c r="D72" s="46"/>
      <c r="E72" s="46"/>
      <c r="F72" s="46"/>
      <c r="G72" s="46"/>
    </row>
    <row r="73" spans="1:7" ht="15.75" thickBot="1" x14ac:dyDescent="0.3">
      <c r="A73" s="47"/>
      <c r="B73" s="63" t="s">
        <v>177</v>
      </c>
      <c r="C73" s="64">
        <f>C70+C65+C60+C55+C50+C45+C40+C35+C30+C22+C17</f>
        <v>0</v>
      </c>
      <c r="D73" s="64" t="s">
        <v>384</v>
      </c>
      <c r="E73" s="64" t="s">
        <v>384</v>
      </c>
      <c r="F73" s="64">
        <f>F70+F65+F60+F55+F50+F45+F40+F35+F30+F22+F17</f>
        <v>49724.800000000003</v>
      </c>
      <c r="G73" s="64">
        <f>G70+G65+G60+G55+G50+G45+G40+G35+G30+G22+G17</f>
        <v>49724.800000000003</v>
      </c>
    </row>
    <row r="74" spans="1:7" ht="15.75" thickTop="1" x14ac:dyDescent="0.25">
      <c r="A74" s="47"/>
      <c r="B74" s="52"/>
      <c r="C74" s="56"/>
      <c r="D74" s="46"/>
      <c r="E74" s="46"/>
      <c r="F74" s="46"/>
      <c r="G74" s="46"/>
    </row>
    <row r="75" spans="1:7" x14ac:dyDescent="0.25">
      <c r="A75" s="47" t="s">
        <v>178</v>
      </c>
      <c r="B75" s="53" t="s">
        <v>179</v>
      </c>
      <c r="C75" s="56"/>
      <c r="D75" s="46"/>
      <c r="E75" s="46"/>
      <c r="F75" s="46"/>
      <c r="G75" s="46"/>
    </row>
    <row r="76" spans="1:7" x14ac:dyDescent="0.25">
      <c r="A76" s="47"/>
      <c r="B76" s="52"/>
      <c r="C76" s="56"/>
      <c r="D76" s="46"/>
      <c r="E76" s="46"/>
      <c r="F76" s="46"/>
      <c r="G76" s="46"/>
    </row>
    <row r="77" spans="1:7" x14ac:dyDescent="0.25">
      <c r="A77" s="47" t="s">
        <v>180</v>
      </c>
      <c r="B77" s="52" t="s">
        <v>181</v>
      </c>
      <c r="C77" s="56"/>
      <c r="D77" s="46"/>
      <c r="E77" s="46"/>
      <c r="F77" s="46"/>
      <c r="G77" s="46"/>
    </row>
    <row r="78" spans="1:7" x14ac:dyDescent="0.25">
      <c r="A78" s="47" t="s">
        <v>182</v>
      </c>
      <c r="B78" s="52" t="s">
        <v>183</v>
      </c>
      <c r="C78" s="56">
        <v>0</v>
      </c>
      <c r="D78" s="46">
        <v>0</v>
      </c>
      <c r="E78" s="46">
        <v>0</v>
      </c>
      <c r="F78" s="46">
        <v>0</v>
      </c>
      <c r="G78" s="46">
        <v>0</v>
      </c>
    </row>
    <row r="79" spans="1:7" x14ac:dyDescent="0.25">
      <c r="A79" s="47" t="s">
        <v>184</v>
      </c>
      <c r="B79" s="52"/>
      <c r="C79" s="56"/>
      <c r="D79" s="46"/>
      <c r="E79" s="46"/>
      <c r="F79" s="46"/>
      <c r="G79" s="46"/>
    </row>
    <row r="80" spans="1:7" x14ac:dyDescent="0.25">
      <c r="A80" s="47"/>
      <c r="B80" s="57" t="s">
        <v>185</v>
      </c>
      <c r="C80" s="58">
        <f>C78</f>
        <v>0</v>
      </c>
      <c r="D80" s="58">
        <f>D78</f>
        <v>0</v>
      </c>
      <c r="E80" s="58">
        <f>E78</f>
        <v>0</v>
      </c>
      <c r="F80" s="58">
        <f>F78</f>
        <v>0</v>
      </c>
      <c r="G80" s="58">
        <f>G78</f>
        <v>0</v>
      </c>
    </row>
    <row r="81" spans="1:7" x14ac:dyDescent="0.25">
      <c r="A81" s="47"/>
      <c r="B81" s="52"/>
      <c r="C81" s="56"/>
      <c r="D81" s="46"/>
      <c r="E81" s="46"/>
      <c r="F81" s="46"/>
      <c r="G81" s="46"/>
    </row>
    <row r="82" spans="1:7" x14ac:dyDescent="0.25">
      <c r="A82" s="47" t="s">
        <v>186</v>
      </c>
      <c r="B82" s="52" t="s">
        <v>187</v>
      </c>
      <c r="C82" s="56"/>
      <c r="D82" s="46"/>
      <c r="E82" s="46"/>
      <c r="F82" s="46"/>
      <c r="G82" s="46"/>
    </row>
    <row r="83" spans="1:7" x14ac:dyDescent="0.25">
      <c r="A83" s="47" t="s">
        <v>188</v>
      </c>
      <c r="B83" s="52" t="s">
        <v>189</v>
      </c>
      <c r="C83" s="56">
        <v>0</v>
      </c>
      <c r="D83" s="46">
        <v>0</v>
      </c>
      <c r="E83" s="46">
        <v>0</v>
      </c>
      <c r="F83" s="46">
        <v>0</v>
      </c>
      <c r="G83" s="46">
        <v>0</v>
      </c>
    </row>
    <row r="84" spans="1:7" x14ac:dyDescent="0.25">
      <c r="A84" s="47" t="s">
        <v>190</v>
      </c>
      <c r="B84" s="52"/>
      <c r="C84" s="56"/>
      <c r="D84" s="46"/>
      <c r="E84" s="46"/>
      <c r="F84" s="46"/>
      <c r="G84" s="46"/>
    </row>
    <row r="85" spans="1:7" x14ac:dyDescent="0.25">
      <c r="A85" s="47"/>
      <c r="B85" s="57" t="s">
        <v>191</v>
      </c>
      <c r="C85" s="58">
        <f>C83</f>
        <v>0</v>
      </c>
      <c r="D85" s="58">
        <f>D83</f>
        <v>0</v>
      </c>
      <c r="E85" s="58">
        <f>E83</f>
        <v>0</v>
      </c>
      <c r="F85" s="58">
        <f>F83</f>
        <v>0</v>
      </c>
      <c r="G85" s="58">
        <f>G83</f>
        <v>0</v>
      </c>
    </row>
    <row r="86" spans="1:7" x14ac:dyDescent="0.25">
      <c r="A86" s="47"/>
      <c r="B86" s="52"/>
      <c r="C86" s="56"/>
      <c r="D86" s="46"/>
      <c r="E86" s="46"/>
      <c r="F86" s="46"/>
      <c r="G86" s="46"/>
    </row>
    <row r="87" spans="1:7" x14ac:dyDescent="0.25">
      <c r="A87" s="47" t="s">
        <v>192</v>
      </c>
      <c r="B87" s="52" t="s">
        <v>193</v>
      </c>
      <c r="C87" s="56"/>
      <c r="D87" s="46"/>
      <c r="E87" s="46"/>
      <c r="F87" s="46"/>
      <c r="G87" s="46"/>
    </row>
    <row r="88" spans="1:7" x14ac:dyDescent="0.25">
      <c r="A88" s="47" t="s">
        <v>194</v>
      </c>
      <c r="B88" s="52" t="s">
        <v>195</v>
      </c>
      <c r="C88" s="56">
        <v>0</v>
      </c>
      <c r="D88" s="46">
        <v>0</v>
      </c>
      <c r="E88" s="46">
        <v>0</v>
      </c>
      <c r="F88" s="46">
        <v>0</v>
      </c>
      <c r="G88" s="46">
        <v>0</v>
      </c>
    </row>
    <row r="89" spans="1:7" x14ac:dyDescent="0.25">
      <c r="A89" s="47" t="s">
        <v>196</v>
      </c>
      <c r="B89" s="52"/>
      <c r="C89" s="56"/>
      <c r="D89" s="46"/>
      <c r="E89" s="46"/>
      <c r="F89" s="46"/>
      <c r="G89" s="46"/>
    </row>
    <row r="90" spans="1:7" x14ac:dyDescent="0.25">
      <c r="A90" s="47"/>
      <c r="B90" s="57" t="s">
        <v>197</v>
      </c>
      <c r="C90" s="58">
        <f>C88</f>
        <v>0</v>
      </c>
      <c r="D90" s="58">
        <f>D88</f>
        <v>0</v>
      </c>
      <c r="E90" s="58">
        <f>E88</f>
        <v>0</v>
      </c>
      <c r="F90" s="58">
        <f>F88</f>
        <v>0</v>
      </c>
      <c r="G90" s="58">
        <f>G88</f>
        <v>0</v>
      </c>
    </row>
    <row r="91" spans="1:7" x14ac:dyDescent="0.25">
      <c r="A91" s="47"/>
      <c r="B91" s="57"/>
      <c r="C91" s="56"/>
      <c r="D91" s="46"/>
      <c r="E91" s="46"/>
      <c r="F91" s="46"/>
      <c r="G91" s="46"/>
    </row>
    <row r="92" spans="1:7" x14ac:dyDescent="0.25">
      <c r="A92" s="47" t="s">
        <v>198</v>
      </c>
      <c r="B92" s="52" t="s">
        <v>199</v>
      </c>
      <c r="C92" s="56"/>
      <c r="D92" s="46"/>
      <c r="E92" s="46"/>
      <c r="F92" s="46"/>
      <c r="G92" s="46"/>
    </row>
    <row r="93" spans="1:7" x14ac:dyDescent="0.25">
      <c r="A93" s="47" t="s">
        <v>200</v>
      </c>
      <c r="B93" s="52" t="s">
        <v>201</v>
      </c>
      <c r="C93" s="56">
        <v>0</v>
      </c>
      <c r="D93" s="46">
        <v>0</v>
      </c>
      <c r="E93" s="46">
        <v>0</v>
      </c>
      <c r="F93" s="46">
        <v>0</v>
      </c>
      <c r="G93" s="46">
        <v>0</v>
      </c>
    </row>
    <row r="94" spans="1:7" x14ac:dyDescent="0.25">
      <c r="A94" s="47" t="s">
        <v>202</v>
      </c>
      <c r="B94" s="52"/>
      <c r="C94" s="56"/>
      <c r="D94" s="46"/>
      <c r="E94" s="46"/>
      <c r="F94" s="46"/>
      <c r="G94" s="46"/>
    </row>
    <row r="95" spans="1:7" x14ac:dyDescent="0.25">
      <c r="A95" s="47"/>
      <c r="B95" s="57" t="s">
        <v>203</v>
      </c>
      <c r="C95" s="58">
        <f>C93</f>
        <v>0</v>
      </c>
      <c r="D95" s="58">
        <f>D93</f>
        <v>0</v>
      </c>
      <c r="E95" s="58">
        <f>E93</f>
        <v>0</v>
      </c>
      <c r="F95" s="58">
        <f>F93</f>
        <v>0</v>
      </c>
      <c r="G95" s="58">
        <f>G93</f>
        <v>0</v>
      </c>
    </row>
    <row r="96" spans="1:7" x14ac:dyDescent="0.25">
      <c r="A96" s="47"/>
      <c r="B96" s="52"/>
      <c r="C96" s="56"/>
      <c r="D96" s="46"/>
      <c r="E96" s="46"/>
      <c r="F96" s="46"/>
      <c r="G96" s="46"/>
    </row>
    <row r="97" spans="1:7" x14ac:dyDescent="0.25">
      <c r="A97" s="47" t="s">
        <v>204</v>
      </c>
      <c r="B97" s="52" t="s">
        <v>205</v>
      </c>
      <c r="C97" s="46"/>
      <c r="D97" s="46"/>
      <c r="E97" s="46"/>
      <c r="F97" s="46"/>
      <c r="G97" s="46"/>
    </row>
    <row r="98" spans="1:7" x14ac:dyDescent="0.25">
      <c r="A98" s="47" t="s">
        <v>206</v>
      </c>
      <c r="B98" s="52" t="s">
        <v>207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</row>
    <row r="99" spans="1:7" x14ac:dyDescent="0.25">
      <c r="A99" s="47" t="s">
        <v>208</v>
      </c>
      <c r="B99" s="65"/>
      <c r="C99" s="46"/>
      <c r="D99" s="46"/>
      <c r="E99" s="46"/>
      <c r="F99" s="46"/>
      <c r="G99" s="46"/>
    </row>
    <row r="100" spans="1:7" x14ac:dyDescent="0.25">
      <c r="A100" s="47"/>
      <c r="B100" s="66" t="s">
        <v>209</v>
      </c>
      <c r="C100" s="58">
        <f>C98</f>
        <v>0</v>
      </c>
      <c r="D100" s="58">
        <f>D98</f>
        <v>0</v>
      </c>
      <c r="E100" s="58">
        <f>E98</f>
        <v>0</v>
      </c>
      <c r="F100" s="58">
        <f>F98</f>
        <v>0</v>
      </c>
      <c r="G100" s="58">
        <f>G98</f>
        <v>0</v>
      </c>
    </row>
    <row r="101" spans="1:7" x14ac:dyDescent="0.25">
      <c r="A101" s="47"/>
      <c r="B101" s="65"/>
      <c r="C101" s="46"/>
      <c r="D101" s="46"/>
      <c r="E101" s="46"/>
      <c r="F101" s="46"/>
      <c r="G101" s="46"/>
    </row>
    <row r="102" spans="1:7" x14ac:dyDescent="0.25">
      <c r="A102" s="47" t="s">
        <v>210</v>
      </c>
      <c r="B102" s="65" t="s">
        <v>211</v>
      </c>
      <c r="C102" s="46"/>
      <c r="D102" s="46"/>
      <c r="E102" s="46"/>
      <c r="F102" s="46"/>
      <c r="G102" s="46"/>
    </row>
    <row r="103" spans="1:7" x14ac:dyDescent="0.25">
      <c r="A103" s="47" t="s">
        <v>212</v>
      </c>
      <c r="B103" s="65" t="s">
        <v>213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</row>
    <row r="104" spans="1:7" x14ac:dyDescent="0.25">
      <c r="A104" s="47" t="s">
        <v>214</v>
      </c>
      <c r="B104" s="65"/>
      <c r="C104" s="46"/>
      <c r="D104" s="46"/>
      <c r="E104" s="46"/>
      <c r="F104" s="46"/>
      <c r="G104" s="46"/>
    </row>
    <row r="105" spans="1:7" x14ac:dyDescent="0.25">
      <c r="A105" s="47"/>
      <c r="B105" s="66" t="s">
        <v>215</v>
      </c>
      <c r="C105" s="58">
        <f>C103</f>
        <v>0</v>
      </c>
      <c r="D105" s="58">
        <f>D103</f>
        <v>0</v>
      </c>
      <c r="E105" s="58">
        <f>E103</f>
        <v>0</v>
      </c>
      <c r="F105" s="58">
        <f>F103</f>
        <v>0</v>
      </c>
      <c r="G105" s="58">
        <f>G103</f>
        <v>0</v>
      </c>
    </row>
    <row r="106" spans="1:7" x14ac:dyDescent="0.25">
      <c r="A106" s="47"/>
      <c r="B106" s="65"/>
      <c r="C106" s="46"/>
      <c r="D106" s="46"/>
      <c r="E106" s="46"/>
      <c r="F106" s="46"/>
      <c r="G106" s="46"/>
    </row>
    <row r="107" spans="1:7" x14ac:dyDescent="0.25">
      <c r="A107" s="47" t="s">
        <v>216</v>
      </c>
      <c r="B107" s="65" t="s">
        <v>217</v>
      </c>
      <c r="C107" s="46"/>
      <c r="D107" s="46"/>
      <c r="E107" s="46"/>
      <c r="F107" s="46"/>
      <c r="G107" s="46"/>
    </row>
    <row r="108" spans="1:7" x14ac:dyDescent="0.25">
      <c r="A108" s="47" t="s">
        <v>218</v>
      </c>
      <c r="B108" s="65" t="s">
        <v>219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7" x14ac:dyDescent="0.25">
      <c r="A109" s="47" t="s">
        <v>220</v>
      </c>
      <c r="B109" s="65"/>
      <c r="C109" s="46"/>
      <c r="D109" s="46"/>
      <c r="E109" s="46"/>
      <c r="F109" s="46"/>
      <c r="G109" s="46"/>
    </row>
    <row r="110" spans="1:7" x14ac:dyDescent="0.25">
      <c r="A110" s="47"/>
      <c r="B110" s="67" t="s">
        <v>221</v>
      </c>
      <c r="C110" s="58">
        <f>C108</f>
        <v>0</v>
      </c>
      <c r="D110" s="58">
        <f>D108</f>
        <v>0</v>
      </c>
      <c r="E110" s="58">
        <f>E108</f>
        <v>0</v>
      </c>
      <c r="F110" s="58">
        <f>F108</f>
        <v>0</v>
      </c>
      <c r="G110" s="58">
        <f>G108</f>
        <v>0</v>
      </c>
    </row>
    <row r="111" spans="1:7" x14ac:dyDescent="0.25">
      <c r="A111" s="47"/>
      <c r="B111" s="65"/>
      <c r="C111" s="46"/>
      <c r="D111" s="46"/>
      <c r="E111" s="46"/>
      <c r="F111" s="46"/>
      <c r="G111" s="46"/>
    </row>
    <row r="112" spans="1:7" x14ac:dyDescent="0.25">
      <c r="A112" s="47" t="s">
        <v>79</v>
      </c>
      <c r="B112" s="68" t="s">
        <v>222</v>
      </c>
      <c r="C112" s="46"/>
      <c r="D112" s="46"/>
      <c r="E112" s="46"/>
      <c r="F112" s="46"/>
      <c r="G112" s="46"/>
    </row>
    <row r="113" spans="1:7" x14ac:dyDescent="0.25">
      <c r="A113" s="47" t="s">
        <v>223</v>
      </c>
      <c r="B113" s="65" t="s">
        <v>219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7" x14ac:dyDescent="0.25">
      <c r="A114" s="47"/>
      <c r="B114" s="67" t="s">
        <v>224</v>
      </c>
      <c r="C114" s="127">
        <f>C113</f>
        <v>0</v>
      </c>
      <c r="D114" s="127">
        <f>D113</f>
        <v>0</v>
      </c>
      <c r="E114" s="127">
        <f>E113</f>
        <v>0</v>
      </c>
      <c r="F114" s="127">
        <f>F113</f>
        <v>0</v>
      </c>
      <c r="G114" s="127">
        <f>G113</f>
        <v>0</v>
      </c>
    </row>
    <row r="115" spans="1:7" x14ac:dyDescent="0.25">
      <c r="A115" s="47"/>
      <c r="B115" s="69" t="s">
        <v>225</v>
      </c>
      <c r="C115" s="127"/>
      <c r="D115" s="127"/>
      <c r="E115" s="127"/>
      <c r="F115" s="127"/>
      <c r="G115" s="127"/>
    </row>
    <row r="116" spans="1:7" x14ac:dyDescent="0.25">
      <c r="A116" s="47"/>
      <c r="B116" s="65"/>
      <c r="C116" s="46"/>
      <c r="D116" s="46"/>
      <c r="E116" s="46"/>
      <c r="F116" s="46"/>
      <c r="G116" s="46"/>
    </row>
    <row r="117" spans="1:7" x14ac:dyDescent="0.25">
      <c r="A117" s="47" t="s">
        <v>226</v>
      </c>
      <c r="B117" s="65" t="s">
        <v>227</v>
      </c>
      <c r="C117" s="46"/>
      <c r="D117" s="46"/>
      <c r="E117" s="46"/>
      <c r="F117" s="46"/>
      <c r="G117" s="46"/>
    </row>
    <row r="118" spans="1:7" x14ac:dyDescent="0.25">
      <c r="A118" s="47" t="s">
        <v>228</v>
      </c>
      <c r="B118" s="65" t="s">
        <v>229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</row>
    <row r="119" spans="1:7" x14ac:dyDescent="0.25">
      <c r="A119" s="47" t="s">
        <v>230</v>
      </c>
      <c r="B119" s="65"/>
      <c r="C119" s="46"/>
      <c r="D119" s="46"/>
      <c r="E119" s="46"/>
      <c r="F119" s="46"/>
      <c r="G119" s="46"/>
    </row>
    <row r="120" spans="1:7" x14ac:dyDescent="0.25">
      <c r="A120" s="47"/>
      <c r="B120" s="66" t="s">
        <v>231</v>
      </c>
      <c r="C120" s="58">
        <f>C118</f>
        <v>0</v>
      </c>
      <c r="D120" s="58">
        <f>D118</f>
        <v>0</v>
      </c>
      <c r="E120" s="58">
        <f>E118</f>
        <v>0</v>
      </c>
      <c r="F120" s="58">
        <f>F118</f>
        <v>0</v>
      </c>
      <c r="G120" s="58">
        <f>G118</f>
        <v>0</v>
      </c>
    </row>
    <row r="121" spans="1:7" x14ac:dyDescent="0.25">
      <c r="A121" s="47"/>
      <c r="B121" s="65"/>
      <c r="C121" s="46"/>
      <c r="D121" s="46"/>
      <c r="E121" s="46"/>
      <c r="F121" s="46"/>
      <c r="G121" s="46"/>
    </row>
    <row r="122" spans="1:7" x14ac:dyDescent="0.25">
      <c r="A122" s="47" t="s">
        <v>232</v>
      </c>
      <c r="B122" s="65" t="s">
        <v>233</v>
      </c>
      <c r="C122" s="46"/>
      <c r="D122" s="46"/>
      <c r="E122" s="46"/>
      <c r="F122" s="46"/>
      <c r="G122" s="46"/>
    </row>
    <row r="123" spans="1:7" x14ac:dyDescent="0.25">
      <c r="A123" s="47" t="s">
        <v>234</v>
      </c>
      <c r="B123" s="65" t="s">
        <v>235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</row>
    <row r="124" spans="1:7" x14ac:dyDescent="0.25">
      <c r="A124" s="47" t="s">
        <v>236</v>
      </c>
      <c r="B124" s="65"/>
      <c r="C124" s="46"/>
      <c r="D124" s="46"/>
      <c r="E124" s="46"/>
      <c r="F124" s="46"/>
      <c r="G124" s="46"/>
    </row>
    <row r="125" spans="1:7" x14ac:dyDescent="0.25">
      <c r="A125" s="47"/>
      <c r="B125" s="66" t="s">
        <v>237</v>
      </c>
      <c r="C125" s="58">
        <f>C123</f>
        <v>0</v>
      </c>
      <c r="D125" s="58">
        <f>D123</f>
        <v>0</v>
      </c>
      <c r="E125" s="58">
        <f>E123</f>
        <v>0</v>
      </c>
      <c r="F125" s="58">
        <f>F123</f>
        <v>0</v>
      </c>
      <c r="G125" s="58">
        <f>G123</f>
        <v>0</v>
      </c>
    </row>
    <row r="126" spans="1:7" x14ac:dyDescent="0.25">
      <c r="A126" s="47"/>
      <c r="B126" s="65"/>
      <c r="C126" s="46"/>
      <c r="D126" s="46"/>
      <c r="E126" s="46"/>
      <c r="F126" s="46"/>
      <c r="G126" s="46"/>
    </row>
    <row r="127" spans="1:7" x14ac:dyDescent="0.25">
      <c r="A127" s="47" t="s">
        <v>238</v>
      </c>
      <c r="B127" s="65" t="s">
        <v>239</v>
      </c>
      <c r="C127" s="46"/>
      <c r="D127" s="46"/>
      <c r="E127" s="46"/>
      <c r="F127" s="46"/>
      <c r="G127" s="46"/>
    </row>
    <row r="128" spans="1:7" x14ac:dyDescent="0.25">
      <c r="A128" s="47" t="s">
        <v>240</v>
      </c>
      <c r="B128" s="65" t="s">
        <v>241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</row>
    <row r="129" spans="1:7" x14ac:dyDescent="0.25">
      <c r="A129" s="47" t="s">
        <v>242</v>
      </c>
      <c r="B129" s="65"/>
      <c r="C129" s="46"/>
      <c r="D129" s="46"/>
      <c r="E129" s="46"/>
      <c r="F129" s="46"/>
      <c r="G129" s="46"/>
    </row>
    <row r="130" spans="1:7" x14ac:dyDescent="0.25">
      <c r="A130" s="47"/>
      <c r="B130" s="57" t="s">
        <v>243</v>
      </c>
      <c r="C130" s="58">
        <f>C128</f>
        <v>0</v>
      </c>
      <c r="D130" s="58">
        <f>D128</f>
        <v>0</v>
      </c>
      <c r="E130" s="58">
        <f>E128</f>
        <v>0</v>
      </c>
      <c r="F130" s="58">
        <f>F128</f>
        <v>0</v>
      </c>
      <c r="G130" s="58">
        <f>G128</f>
        <v>0</v>
      </c>
    </row>
    <row r="131" spans="1:7" x14ac:dyDescent="0.25">
      <c r="A131" s="47"/>
      <c r="B131" s="52"/>
      <c r="C131" s="46"/>
      <c r="D131" s="46"/>
      <c r="E131" s="46"/>
      <c r="F131" s="46"/>
      <c r="G131" s="46"/>
    </row>
    <row r="132" spans="1:7" x14ac:dyDescent="0.25">
      <c r="A132" s="47" t="s">
        <v>244</v>
      </c>
      <c r="B132" s="52"/>
      <c r="C132" s="46"/>
      <c r="D132" s="46"/>
      <c r="E132" s="46"/>
      <c r="F132" s="46"/>
      <c r="G132" s="46"/>
    </row>
    <row r="133" spans="1:7" ht="15.75" thickBot="1" x14ac:dyDescent="0.3">
      <c r="A133" s="47"/>
      <c r="B133" s="70" t="s">
        <v>245</v>
      </c>
      <c r="C133" s="71">
        <f>C130+C125+C120+C114+C110+C105+C100+C95+C90+C85+C80</f>
        <v>0</v>
      </c>
      <c r="D133" s="71">
        <f>D130+D125+D120+D114+D110+D105+D100+D95+D90+D85+D80</f>
        <v>0</v>
      </c>
      <c r="E133" s="71">
        <f>E130+E125+E120+E114+E110+E105+E100+E95+E90+E85+E80</f>
        <v>0</v>
      </c>
      <c r="F133" s="71">
        <f>F130+F125+F120+F114+F110+F105+F100+F95+F90+F85+F80</f>
        <v>0</v>
      </c>
      <c r="G133" s="71">
        <f>G130+G125+G120+G114+G110+G105+G100+G95+G90+G85+G80</f>
        <v>0</v>
      </c>
    </row>
    <row r="134" spans="1:7" ht="15.75" thickTop="1" x14ac:dyDescent="0.25">
      <c r="A134" s="47"/>
      <c r="B134" s="52"/>
      <c r="C134" s="46"/>
      <c r="D134" s="46"/>
      <c r="E134" s="46"/>
      <c r="F134" s="46"/>
      <c r="G134" s="46"/>
    </row>
    <row r="135" spans="1:7" ht="15.75" thickBot="1" x14ac:dyDescent="0.3">
      <c r="A135" s="47"/>
      <c r="B135" s="70" t="s">
        <v>246</v>
      </c>
      <c r="C135" s="71">
        <f>C133+C73</f>
        <v>0</v>
      </c>
      <c r="D135" s="71" t="s">
        <v>384</v>
      </c>
      <c r="E135" s="71" t="s">
        <v>384</v>
      </c>
      <c r="F135" s="64">
        <f>F133+F73</f>
        <v>49724.800000000003</v>
      </c>
      <c r="G135" s="64">
        <f>G133+G73</f>
        <v>49724.800000000003</v>
      </c>
    </row>
    <row r="136" spans="1:7" ht="15.75" thickTop="1" x14ac:dyDescent="0.25">
      <c r="A136" s="47"/>
      <c r="B136" s="52"/>
      <c r="C136" s="46"/>
      <c r="D136" s="46"/>
      <c r="E136" s="46"/>
      <c r="F136" s="46"/>
      <c r="G136" s="46"/>
    </row>
    <row r="137" spans="1:7" x14ac:dyDescent="0.25">
      <c r="A137" s="47" t="s">
        <v>247</v>
      </c>
      <c r="B137" s="53" t="s">
        <v>248</v>
      </c>
      <c r="C137" s="46"/>
      <c r="D137" s="46"/>
      <c r="E137" s="46"/>
      <c r="F137" s="46"/>
      <c r="G137" s="46"/>
    </row>
    <row r="138" spans="1:7" x14ac:dyDescent="0.25">
      <c r="A138" s="47"/>
      <c r="B138" s="52"/>
      <c r="C138" s="46"/>
      <c r="D138" s="46"/>
      <c r="E138" s="46"/>
      <c r="F138" s="46"/>
      <c r="G138" s="46"/>
    </row>
    <row r="139" spans="1:7" x14ac:dyDescent="0.25">
      <c r="A139" s="47" t="s">
        <v>52</v>
      </c>
      <c r="B139" s="52" t="s">
        <v>249</v>
      </c>
      <c r="C139" s="46"/>
      <c r="D139" s="46"/>
      <c r="E139" s="46"/>
      <c r="F139" s="46"/>
      <c r="G139" s="46"/>
    </row>
    <row r="140" spans="1:7" x14ac:dyDescent="0.25">
      <c r="A140" s="47" t="s">
        <v>250</v>
      </c>
      <c r="B140" s="52" t="s">
        <v>403</v>
      </c>
      <c r="C140" s="46">
        <v>0</v>
      </c>
      <c r="D140" s="46">
        <v>0</v>
      </c>
      <c r="E140" s="46">
        <v>0</v>
      </c>
      <c r="F140" s="46">
        <v>1053.05</v>
      </c>
      <c r="G140" s="46">
        <v>1053.05</v>
      </c>
    </row>
    <row r="141" spans="1:7" x14ac:dyDescent="0.25">
      <c r="A141" s="47" t="s">
        <v>251</v>
      </c>
      <c r="B141" s="52"/>
      <c r="C141" s="46"/>
      <c r="D141" s="46"/>
      <c r="E141" s="46"/>
      <c r="F141" s="46"/>
      <c r="G141" s="46"/>
    </row>
    <row r="142" spans="1:7" x14ac:dyDescent="0.25">
      <c r="A142" s="47"/>
      <c r="B142" s="57" t="s">
        <v>252</v>
      </c>
      <c r="C142" s="58">
        <f>C140</f>
        <v>0</v>
      </c>
      <c r="D142" s="58">
        <f>D140</f>
        <v>0</v>
      </c>
      <c r="E142" s="58">
        <f>E140</f>
        <v>0</v>
      </c>
      <c r="F142" s="58">
        <f>F140</f>
        <v>1053.05</v>
      </c>
      <c r="G142" s="58">
        <f>G140</f>
        <v>1053.05</v>
      </c>
    </row>
    <row r="143" spans="1:7" x14ac:dyDescent="0.25">
      <c r="A143" s="47"/>
      <c r="B143" s="52"/>
      <c r="C143" s="46"/>
      <c r="D143" s="46"/>
      <c r="E143" s="46"/>
      <c r="F143" s="46"/>
      <c r="G143" s="46"/>
    </row>
    <row r="144" spans="1:7" ht="15.75" thickBot="1" x14ac:dyDescent="0.3">
      <c r="A144" s="47"/>
      <c r="B144" s="70" t="s">
        <v>253</v>
      </c>
      <c r="C144" s="71">
        <f>C142+C135</f>
        <v>0</v>
      </c>
      <c r="D144" s="71" t="s">
        <v>384</v>
      </c>
      <c r="E144" s="71" t="s">
        <v>384</v>
      </c>
      <c r="F144" s="64">
        <f>F142+F135</f>
        <v>50777.850000000006</v>
      </c>
      <c r="G144" s="64">
        <f>G142+G135</f>
        <v>50777.850000000006</v>
      </c>
    </row>
    <row r="145" spans="1:7" ht="15.75" thickTop="1" x14ac:dyDescent="0.25">
      <c r="A145" s="47"/>
      <c r="B145" s="52"/>
      <c r="C145" s="46"/>
      <c r="D145" s="46"/>
      <c r="E145" s="46"/>
      <c r="F145" s="46"/>
      <c r="G145" s="46"/>
    </row>
    <row r="146" spans="1:7" x14ac:dyDescent="0.25">
      <c r="A146" s="47"/>
      <c r="B146" s="52" t="s">
        <v>254</v>
      </c>
      <c r="C146" s="46"/>
      <c r="D146" s="46"/>
      <c r="E146" s="46"/>
      <c r="F146" s="46">
        <v>0</v>
      </c>
      <c r="G146" s="46">
        <v>0</v>
      </c>
    </row>
    <row r="147" spans="1:7" ht="15.75" thickBot="1" x14ac:dyDescent="0.3">
      <c r="A147" s="47"/>
      <c r="B147" s="52"/>
      <c r="C147" s="46"/>
      <c r="D147" s="46"/>
      <c r="E147" s="46"/>
      <c r="F147" s="46"/>
      <c r="G147" s="46"/>
    </row>
    <row r="148" spans="1:7" ht="15.75" thickBot="1" x14ac:dyDescent="0.3">
      <c r="A148" s="47"/>
      <c r="B148" s="72" t="s">
        <v>255</v>
      </c>
      <c r="C148" s="73">
        <f>C144+C146</f>
        <v>0</v>
      </c>
      <c r="D148" s="74" t="s">
        <v>384</v>
      </c>
      <c r="E148" s="74" t="s">
        <v>384</v>
      </c>
      <c r="F148" s="74">
        <f>F144+F146</f>
        <v>50777.850000000006</v>
      </c>
      <c r="G148" s="75">
        <f>G144+G146</f>
        <v>50777.850000000006</v>
      </c>
    </row>
    <row r="149" spans="1:7" x14ac:dyDescent="0.25">
      <c r="A149" s="76"/>
      <c r="B149" s="76"/>
      <c r="C149" s="76"/>
      <c r="D149" s="76"/>
      <c r="E149" s="76"/>
      <c r="F149" s="76"/>
      <c r="G149" s="76"/>
    </row>
    <row r="150" spans="1:7" x14ac:dyDescent="0.25">
      <c r="A150" s="76"/>
      <c r="B150" s="76"/>
      <c r="C150" s="76"/>
      <c r="D150" s="76"/>
      <c r="E150" s="76"/>
      <c r="F150" s="76"/>
      <c r="G150" s="76"/>
    </row>
    <row r="151" spans="1:7" x14ac:dyDescent="0.25">
      <c r="A151" s="76"/>
      <c r="B151" s="76"/>
      <c r="C151" s="76"/>
      <c r="D151" s="76"/>
      <c r="E151" s="76"/>
      <c r="F151" s="76"/>
      <c r="G151" s="76"/>
    </row>
    <row r="152" spans="1:7" x14ac:dyDescent="0.25">
      <c r="A152" s="119" t="s">
        <v>404</v>
      </c>
      <c r="B152" s="119"/>
      <c r="C152" s="119"/>
      <c r="D152" s="119"/>
      <c r="E152" s="76"/>
      <c r="F152" s="76"/>
      <c r="G152" s="76"/>
    </row>
    <row r="153" spans="1:7" x14ac:dyDescent="0.25">
      <c r="A153" s="120" t="s">
        <v>258</v>
      </c>
      <c r="B153" s="120"/>
      <c r="C153" s="76"/>
      <c r="D153" s="76"/>
      <c r="E153" s="76"/>
      <c r="F153" s="76"/>
      <c r="G153" s="76"/>
    </row>
    <row r="154" spans="1:7" x14ac:dyDescent="0.25">
      <c r="A154" s="121" t="s">
        <v>94</v>
      </c>
      <c r="B154" s="47" t="s">
        <v>56</v>
      </c>
      <c r="C154" s="123" t="s">
        <v>408</v>
      </c>
      <c r="D154" s="123" t="s">
        <v>96</v>
      </c>
      <c r="E154" s="128" t="s">
        <v>97</v>
      </c>
      <c r="F154" s="128" t="s">
        <v>406</v>
      </c>
      <c r="G154" s="128" t="s">
        <v>407</v>
      </c>
    </row>
    <row r="155" spans="1:7" ht="19.5" customHeight="1" x14ac:dyDescent="0.25">
      <c r="A155" s="122"/>
      <c r="B155" s="47" t="s">
        <v>95</v>
      </c>
      <c r="C155" s="124"/>
      <c r="D155" s="123"/>
      <c r="E155" s="128"/>
      <c r="F155" s="129"/>
      <c r="G155" s="128"/>
    </row>
    <row r="156" spans="1:7" x14ac:dyDescent="0.25">
      <c r="A156" s="47"/>
      <c r="B156" s="117" t="s">
        <v>256</v>
      </c>
      <c r="C156" s="77" t="s">
        <v>98</v>
      </c>
      <c r="D156" s="77" t="s">
        <v>99</v>
      </c>
      <c r="E156" s="77" t="s">
        <v>100</v>
      </c>
      <c r="F156" s="77" t="s">
        <v>101</v>
      </c>
      <c r="G156" s="77" t="s">
        <v>102</v>
      </c>
    </row>
    <row r="157" spans="1:7" ht="15.75" thickBot="1" x14ac:dyDescent="0.3">
      <c r="A157" s="47"/>
      <c r="B157" s="118"/>
      <c r="C157" s="78"/>
      <c r="D157" s="78"/>
      <c r="E157" s="78"/>
      <c r="F157" s="78"/>
      <c r="G157" s="78"/>
    </row>
    <row r="158" spans="1:7" x14ac:dyDescent="0.25">
      <c r="A158" s="50">
        <v>1</v>
      </c>
      <c r="B158" s="79" t="s">
        <v>104</v>
      </c>
      <c r="C158" s="49"/>
      <c r="D158" s="49"/>
      <c r="E158" s="49"/>
      <c r="F158" s="49"/>
      <c r="G158" s="49"/>
    </row>
    <row r="159" spans="1:7" x14ac:dyDescent="0.25">
      <c r="A159" s="47"/>
      <c r="B159" s="52"/>
      <c r="C159" s="46"/>
      <c r="D159" s="46"/>
      <c r="E159" s="46"/>
      <c r="F159" s="46"/>
      <c r="G159" s="46"/>
    </row>
    <row r="160" spans="1:7" x14ac:dyDescent="0.25">
      <c r="A160" s="47" t="s">
        <v>105</v>
      </c>
      <c r="B160" s="53" t="s">
        <v>257</v>
      </c>
      <c r="C160" s="46"/>
      <c r="D160" s="46"/>
      <c r="E160" s="46"/>
      <c r="F160" s="46"/>
      <c r="G160" s="46"/>
    </row>
    <row r="161" spans="1:7" x14ac:dyDescent="0.25">
      <c r="A161" s="47"/>
      <c r="B161" s="52"/>
      <c r="C161" s="46"/>
      <c r="D161" s="46"/>
      <c r="E161" s="46"/>
      <c r="F161" s="46"/>
      <c r="G161" s="46"/>
    </row>
    <row r="162" spans="1:7" x14ac:dyDescent="0.25">
      <c r="A162" s="47" t="s">
        <v>107</v>
      </c>
      <c r="B162" s="52" t="s">
        <v>259</v>
      </c>
      <c r="C162" s="46"/>
      <c r="D162" s="46"/>
      <c r="E162" s="46"/>
      <c r="F162" s="46"/>
      <c r="G162" s="46"/>
    </row>
    <row r="163" spans="1:7" x14ac:dyDescent="0.25">
      <c r="A163" s="47" t="s">
        <v>109</v>
      </c>
      <c r="B163" s="52" t="s">
        <v>386</v>
      </c>
      <c r="C163" s="46"/>
      <c r="D163" s="46"/>
      <c r="E163" s="46"/>
      <c r="F163" s="46">
        <v>0</v>
      </c>
      <c r="G163" s="46">
        <v>0</v>
      </c>
    </row>
    <row r="164" spans="1:7" x14ac:dyDescent="0.25">
      <c r="A164" s="47" t="s">
        <v>260</v>
      </c>
      <c r="B164" s="52" t="s">
        <v>380</v>
      </c>
      <c r="C164" s="46">
        <v>0</v>
      </c>
      <c r="D164" s="46" t="s">
        <v>384</v>
      </c>
      <c r="E164" s="46" t="s">
        <v>384</v>
      </c>
      <c r="F164" s="92">
        <v>18500</v>
      </c>
      <c r="G164" s="46">
        <v>18500</v>
      </c>
    </row>
    <row r="165" spans="1:7" x14ac:dyDescent="0.25">
      <c r="A165" s="47"/>
      <c r="B165" s="57" t="s">
        <v>261</v>
      </c>
      <c r="C165" s="58">
        <f>C164+C163</f>
        <v>0</v>
      </c>
      <c r="D165" s="58" t="s">
        <v>384</v>
      </c>
      <c r="E165" s="58" t="s">
        <v>384</v>
      </c>
      <c r="F165" s="94">
        <f>F164+F163</f>
        <v>18500</v>
      </c>
      <c r="G165" s="94">
        <f>G164+G163</f>
        <v>18500</v>
      </c>
    </row>
    <row r="166" spans="1:7" x14ac:dyDescent="0.25">
      <c r="A166" s="47"/>
      <c r="B166" s="52"/>
      <c r="C166" s="46"/>
      <c r="D166" s="46"/>
      <c r="E166" s="46"/>
      <c r="F166" s="46"/>
      <c r="G166" s="46"/>
    </row>
    <row r="167" spans="1:7" x14ac:dyDescent="0.25">
      <c r="A167" s="47" t="s">
        <v>114</v>
      </c>
      <c r="B167" s="52" t="s">
        <v>262</v>
      </c>
      <c r="C167" s="46"/>
      <c r="D167" s="46"/>
      <c r="E167" s="46"/>
      <c r="F167" s="46"/>
      <c r="G167" s="46"/>
    </row>
    <row r="168" spans="1:7" x14ac:dyDescent="0.25">
      <c r="A168" s="47" t="s">
        <v>116</v>
      </c>
      <c r="B168" s="52" t="s">
        <v>396</v>
      </c>
      <c r="C168" s="46">
        <v>0</v>
      </c>
      <c r="D168" s="46" t="s">
        <v>384</v>
      </c>
      <c r="E168" s="46">
        <v>0</v>
      </c>
      <c r="F168" s="46">
        <v>0</v>
      </c>
      <c r="G168" s="46">
        <v>0</v>
      </c>
    </row>
    <row r="169" spans="1:7" x14ac:dyDescent="0.25">
      <c r="A169" s="47" t="s">
        <v>263</v>
      </c>
      <c r="B169" s="52" t="s">
        <v>264</v>
      </c>
      <c r="C169" s="46"/>
      <c r="D169" s="46"/>
      <c r="E169" s="46"/>
      <c r="F169" s="46"/>
      <c r="G169" s="46"/>
    </row>
    <row r="170" spans="1:7" x14ac:dyDescent="0.25">
      <c r="A170" s="47" t="s">
        <v>265</v>
      </c>
      <c r="B170" s="52"/>
      <c r="C170" s="46"/>
      <c r="D170" s="46"/>
      <c r="E170" s="46"/>
      <c r="F170" s="46"/>
      <c r="G170" s="46"/>
    </row>
    <row r="171" spans="1:7" x14ac:dyDescent="0.25">
      <c r="A171" s="47"/>
      <c r="B171" s="57" t="s">
        <v>266</v>
      </c>
      <c r="C171" s="58">
        <f>C169+C168</f>
        <v>0</v>
      </c>
      <c r="D171" s="58" t="s">
        <v>384</v>
      </c>
      <c r="E171" s="58">
        <f>E169+E168</f>
        <v>0</v>
      </c>
      <c r="F171" s="94">
        <f>F169+F168</f>
        <v>0</v>
      </c>
      <c r="G171" s="94">
        <f>G169+G168</f>
        <v>0</v>
      </c>
    </row>
    <row r="172" spans="1:7" x14ac:dyDescent="0.25">
      <c r="A172" s="47"/>
      <c r="B172" s="52"/>
      <c r="C172" s="46"/>
      <c r="D172" s="46"/>
      <c r="E172" s="46"/>
      <c r="F172" s="46"/>
      <c r="G172" s="46"/>
    </row>
    <row r="173" spans="1:7" x14ac:dyDescent="0.25">
      <c r="A173" s="47" t="s">
        <v>119</v>
      </c>
      <c r="B173" s="52" t="s">
        <v>267</v>
      </c>
      <c r="C173" s="46"/>
      <c r="D173" s="46"/>
      <c r="E173" s="46"/>
      <c r="F173" s="46"/>
      <c r="G173" s="46"/>
    </row>
    <row r="174" spans="1:7" x14ac:dyDescent="0.25">
      <c r="A174" s="47" t="s">
        <v>121</v>
      </c>
      <c r="B174" s="52" t="s">
        <v>268</v>
      </c>
      <c r="C174" s="46"/>
      <c r="D174" s="46"/>
      <c r="E174" s="46"/>
      <c r="F174" s="46"/>
      <c r="G174" s="46"/>
    </row>
    <row r="175" spans="1:7" x14ac:dyDescent="0.25">
      <c r="A175" s="47" t="s">
        <v>123</v>
      </c>
      <c r="B175" s="52" t="s">
        <v>269</v>
      </c>
      <c r="C175" s="46">
        <v>0</v>
      </c>
      <c r="D175" s="46" t="s">
        <v>384</v>
      </c>
      <c r="E175" s="46"/>
      <c r="F175" s="92">
        <v>650</v>
      </c>
      <c r="G175" s="92">
        <v>650</v>
      </c>
    </row>
    <row r="176" spans="1:7" x14ac:dyDescent="0.25">
      <c r="A176" s="47" t="s">
        <v>125</v>
      </c>
      <c r="B176" s="52" t="s">
        <v>270</v>
      </c>
      <c r="C176" s="46">
        <v>0</v>
      </c>
      <c r="D176" s="46" t="s">
        <v>384</v>
      </c>
      <c r="E176" s="46"/>
      <c r="F176" s="46">
        <v>0</v>
      </c>
      <c r="G176" s="92">
        <v>0</v>
      </c>
    </row>
    <row r="177" spans="1:7" x14ac:dyDescent="0.25">
      <c r="A177" s="47" t="s">
        <v>271</v>
      </c>
      <c r="B177" s="52" t="s">
        <v>272</v>
      </c>
      <c r="C177" s="46" t="s">
        <v>384</v>
      </c>
      <c r="D177" s="46" t="s">
        <v>384</v>
      </c>
      <c r="E177" s="46"/>
      <c r="F177" s="92">
        <v>2500</v>
      </c>
      <c r="G177" s="92">
        <v>2500</v>
      </c>
    </row>
    <row r="178" spans="1:7" x14ac:dyDescent="0.25">
      <c r="A178" s="47" t="s">
        <v>273</v>
      </c>
      <c r="B178" s="52" t="s">
        <v>383</v>
      </c>
      <c r="C178" s="46" t="s">
        <v>384</v>
      </c>
      <c r="D178" s="46" t="s">
        <v>384</v>
      </c>
      <c r="E178" s="46"/>
      <c r="F178" s="92">
        <v>9500</v>
      </c>
      <c r="G178" s="46">
        <v>9500</v>
      </c>
    </row>
    <row r="179" spans="1:7" x14ac:dyDescent="0.25">
      <c r="A179" s="47" t="s">
        <v>274</v>
      </c>
      <c r="B179" s="52" t="s">
        <v>275</v>
      </c>
      <c r="C179" s="46"/>
      <c r="D179" s="46"/>
      <c r="E179" s="46"/>
      <c r="F179" s="92">
        <v>850</v>
      </c>
      <c r="G179" s="46">
        <v>850</v>
      </c>
    </row>
    <row r="180" spans="1:7" x14ac:dyDescent="0.25">
      <c r="A180" s="47" t="s">
        <v>276</v>
      </c>
      <c r="B180" s="52" t="s">
        <v>277</v>
      </c>
      <c r="C180" s="46"/>
      <c r="D180" s="46"/>
      <c r="E180" s="46"/>
      <c r="F180" s="92"/>
      <c r="G180" s="46"/>
    </row>
    <row r="181" spans="1:7" x14ac:dyDescent="0.25">
      <c r="A181" s="47" t="s">
        <v>278</v>
      </c>
      <c r="B181" s="52" t="s">
        <v>402</v>
      </c>
      <c r="C181" s="46">
        <v>0</v>
      </c>
      <c r="D181" s="46" t="s">
        <v>384</v>
      </c>
      <c r="E181" s="76"/>
      <c r="F181" s="103">
        <v>500</v>
      </c>
      <c r="G181" s="46">
        <v>500</v>
      </c>
    </row>
    <row r="182" spans="1:7" x14ac:dyDescent="0.25">
      <c r="A182" s="47" t="s">
        <v>279</v>
      </c>
      <c r="B182" s="52" t="s">
        <v>280</v>
      </c>
      <c r="C182" s="46"/>
      <c r="D182" s="46" t="s">
        <v>384</v>
      </c>
      <c r="E182" s="46">
        <v>0</v>
      </c>
      <c r="F182" s="46">
        <v>0</v>
      </c>
      <c r="G182" s="46">
        <v>0</v>
      </c>
    </row>
    <row r="183" spans="1:7" x14ac:dyDescent="0.25">
      <c r="A183" s="47" t="s">
        <v>281</v>
      </c>
      <c r="B183" s="52" t="s">
        <v>381</v>
      </c>
      <c r="C183" s="46">
        <v>0</v>
      </c>
      <c r="D183" s="46" t="s">
        <v>384</v>
      </c>
      <c r="E183" s="46"/>
      <c r="F183" s="92">
        <v>0</v>
      </c>
      <c r="G183" s="46">
        <v>0</v>
      </c>
    </row>
    <row r="184" spans="1:7" x14ac:dyDescent="0.25">
      <c r="A184" s="47" t="s">
        <v>282</v>
      </c>
      <c r="B184" s="52" t="s">
        <v>283</v>
      </c>
      <c r="C184" s="46"/>
      <c r="D184" s="46">
        <v>0</v>
      </c>
      <c r="E184" s="46"/>
      <c r="F184" s="92">
        <v>2724.8</v>
      </c>
      <c r="G184" s="46">
        <v>2724.8</v>
      </c>
    </row>
    <row r="185" spans="1:7" x14ac:dyDescent="0.25">
      <c r="A185" s="47" t="s">
        <v>284</v>
      </c>
      <c r="B185" s="52" t="s">
        <v>401</v>
      </c>
      <c r="C185" s="46"/>
      <c r="D185" s="46"/>
      <c r="E185" s="46"/>
      <c r="F185" s="92">
        <v>3500</v>
      </c>
      <c r="G185" s="46">
        <v>3500</v>
      </c>
    </row>
    <row r="186" spans="1:7" x14ac:dyDescent="0.25">
      <c r="A186" s="47"/>
      <c r="B186" s="57" t="s">
        <v>285</v>
      </c>
      <c r="C186" s="58">
        <f>SUM(C174:C185)</f>
        <v>0</v>
      </c>
      <c r="D186" s="58">
        <f>SUM(D174:D185)</f>
        <v>0</v>
      </c>
      <c r="E186" s="58">
        <f>SUM(E174:E185)</f>
        <v>0</v>
      </c>
      <c r="F186" s="102">
        <f>SUM(F174:F185)</f>
        <v>20224.8</v>
      </c>
      <c r="G186" s="94">
        <f>SUM(G174:G185)</f>
        <v>20224.8</v>
      </c>
    </row>
    <row r="187" spans="1:7" x14ac:dyDescent="0.25">
      <c r="A187" s="47"/>
      <c r="B187" s="52"/>
      <c r="C187" s="46"/>
      <c r="D187" s="46"/>
      <c r="E187" s="46"/>
      <c r="F187" s="92"/>
      <c r="G187" s="46"/>
    </row>
    <row r="188" spans="1:7" x14ac:dyDescent="0.25">
      <c r="A188" s="47" t="s">
        <v>128</v>
      </c>
      <c r="B188" s="52" t="s">
        <v>286</v>
      </c>
      <c r="C188" s="46"/>
      <c r="D188" s="46"/>
      <c r="E188" s="46"/>
      <c r="F188" s="92"/>
      <c r="G188" s="46"/>
    </row>
    <row r="189" spans="1:7" x14ac:dyDescent="0.25">
      <c r="A189" s="47" t="s">
        <v>129</v>
      </c>
      <c r="B189" s="52" t="s">
        <v>397</v>
      </c>
      <c r="C189" s="46">
        <v>0</v>
      </c>
      <c r="D189" s="46">
        <v>0</v>
      </c>
      <c r="E189" s="46">
        <v>0</v>
      </c>
      <c r="F189" s="92">
        <v>10000</v>
      </c>
      <c r="G189" s="46">
        <v>10000</v>
      </c>
    </row>
    <row r="190" spans="1:7" x14ac:dyDescent="0.25">
      <c r="A190" s="47" t="s">
        <v>131</v>
      </c>
      <c r="B190" s="52"/>
      <c r="C190" s="46"/>
      <c r="D190" s="46"/>
      <c r="E190" s="46"/>
      <c r="F190" s="46"/>
      <c r="G190" s="46"/>
    </row>
    <row r="191" spans="1:7" x14ac:dyDescent="0.25">
      <c r="A191" s="47"/>
      <c r="B191" s="57" t="s">
        <v>287</v>
      </c>
      <c r="C191" s="58">
        <f>C189</f>
        <v>0</v>
      </c>
      <c r="D191" s="58">
        <f>D189</f>
        <v>0</v>
      </c>
      <c r="E191" s="58">
        <f>E189</f>
        <v>0</v>
      </c>
      <c r="F191" s="94">
        <f>F189</f>
        <v>10000</v>
      </c>
      <c r="G191" s="94">
        <f>G189</f>
        <v>10000</v>
      </c>
    </row>
    <row r="192" spans="1:7" x14ac:dyDescent="0.25">
      <c r="A192" s="47"/>
      <c r="B192" s="52"/>
      <c r="C192" s="46"/>
      <c r="D192" s="46"/>
      <c r="E192" s="46"/>
      <c r="F192" s="46"/>
      <c r="G192" s="46"/>
    </row>
    <row r="193" spans="1:7" x14ac:dyDescent="0.25">
      <c r="A193" s="47" t="s">
        <v>134</v>
      </c>
      <c r="B193" s="52" t="s">
        <v>288</v>
      </c>
      <c r="C193" s="46"/>
      <c r="D193" s="46"/>
      <c r="E193" s="46"/>
      <c r="F193" s="46"/>
      <c r="G193" s="46"/>
    </row>
    <row r="194" spans="1:7" x14ac:dyDescent="0.25">
      <c r="A194" s="47" t="s">
        <v>136</v>
      </c>
      <c r="B194" s="52" t="s">
        <v>289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</row>
    <row r="195" spans="1:7" x14ac:dyDescent="0.25">
      <c r="A195" s="47" t="s">
        <v>138</v>
      </c>
      <c r="B195" s="52" t="s">
        <v>290</v>
      </c>
      <c r="C195" s="46">
        <v>0</v>
      </c>
      <c r="D195" s="87" t="s">
        <v>384</v>
      </c>
      <c r="E195" s="87" t="s">
        <v>384</v>
      </c>
      <c r="F195" s="46" t="s">
        <v>384</v>
      </c>
      <c r="G195" s="46" t="s">
        <v>384</v>
      </c>
    </row>
    <row r="196" spans="1:7" x14ac:dyDescent="0.25">
      <c r="A196" s="47" t="s">
        <v>291</v>
      </c>
      <c r="B196" s="52" t="s">
        <v>292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</row>
    <row r="197" spans="1:7" x14ac:dyDescent="0.25">
      <c r="A197" s="47" t="s">
        <v>293</v>
      </c>
      <c r="B197" s="52" t="s">
        <v>294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</row>
    <row r="198" spans="1:7" x14ac:dyDescent="0.25">
      <c r="A198" s="47" t="s">
        <v>295</v>
      </c>
      <c r="B198" s="52" t="s">
        <v>296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</row>
    <row r="199" spans="1:7" x14ac:dyDescent="0.25">
      <c r="A199" s="47"/>
      <c r="B199" s="57" t="s">
        <v>297</v>
      </c>
      <c r="C199" s="58">
        <f>SUM(C194:C198)</f>
        <v>0</v>
      </c>
      <c r="D199" s="58">
        <f>SUM(D194:D198)</f>
        <v>0</v>
      </c>
      <c r="E199" s="58">
        <f>SUM(E194:E198)</f>
        <v>0</v>
      </c>
      <c r="F199" s="94">
        <f>SUM(F194:F198)</f>
        <v>0</v>
      </c>
      <c r="G199" s="94">
        <f>SUM(G194:G198)</f>
        <v>0</v>
      </c>
    </row>
    <row r="200" spans="1:7" x14ac:dyDescent="0.25">
      <c r="A200" s="47"/>
      <c r="B200" s="52"/>
      <c r="C200" s="46"/>
      <c r="D200" s="46"/>
      <c r="E200" s="46"/>
      <c r="F200" s="46"/>
      <c r="G200" s="46"/>
    </row>
    <row r="201" spans="1:7" x14ac:dyDescent="0.25">
      <c r="A201" s="47" t="s">
        <v>140</v>
      </c>
      <c r="B201" s="52" t="s">
        <v>298</v>
      </c>
      <c r="C201" s="46"/>
      <c r="D201" s="46"/>
      <c r="E201" s="46"/>
      <c r="F201" s="46"/>
      <c r="G201" s="46"/>
    </row>
    <row r="202" spans="1:7" x14ac:dyDescent="0.25">
      <c r="A202" s="47" t="s">
        <v>141</v>
      </c>
      <c r="B202" s="52" t="s">
        <v>299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</row>
    <row r="203" spans="1:7" x14ac:dyDescent="0.25">
      <c r="A203" s="47" t="s">
        <v>143</v>
      </c>
      <c r="B203" s="52"/>
      <c r="C203" s="46"/>
      <c r="D203" s="46"/>
      <c r="E203" s="46"/>
      <c r="F203" s="46"/>
      <c r="G203" s="46"/>
    </row>
    <row r="204" spans="1:7" x14ac:dyDescent="0.25">
      <c r="A204" s="47"/>
      <c r="B204" s="57" t="s">
        <v>300</v>
      </c>
      <c r="C204" s="58">
        <f>C202</f>
        <v>0</v>
      </c>
      <c r="D204" s="58">
        <f>D202</f>
        <v>0</v>
      </c>
      <c r="E204" s="58">
        <f>E202</f>
        <v>0</v>
      </c>
      <c r="F204" s="58">
        <f>F202</f>
        <v>0</v>
      </c>
      <c r="G204" s="58">
        <f>G202</f>
        <v>0</v>
      </c>
    </row>
    <row r="205" spans="1:7" x14ac:dyDescent="0.25">
      <c r="A205" s="47"/>
      <c r="B205" s="52"/>
      <c r="C205" s="46"/>
      <c r="D205" s="46"/>
      <c r="E205" s="46"/>
      <c r="F205" s="46"/>
      <c r="G205" s="46"/>
    </row>
    <row r="206" spans="1:7" x14ac:dyDescent="0.25">
      <c r="A206" s="47" t="s">
        <v>144</v>
      </c>
      <c r="B206" s="52" t="s">
        <v>301</v>
      </c>
      <c r="C206" s="46"/>
      <c r="D206" s="46"/>
      <c r="E206" s="46"/>
      <c r="F206" s="46"/>
      <c r="G206" s="46"/>
    </row>
    <row r="207" spans="1:7" x14ac:dyDescent="0.25">
      <c r="A207" s="47" t="s">
        <v>146</v>
      </c>
      <c r="B207" s="52" t="s">
        <v>302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</row>
    <row r="208" spans="1:7" x14ac:dyDescent="0.25">
      <c r="A208" s="47" t="s">
        <v>147</v>
      </c>
      <c r="B208" s="52"/>
      <c r="C208" s="46"/>
      <c r="D208" s="46"/>
      <c r="E208" s="46"/>
      <c r="F208" s="46"/>
      <c r="G208" s="46"/>
    </row>
    <row r="209" spans="1:7" x14ac:dyDescent="0.25">
      <c r="A209" s="47"/>
      <c r="B209" s="57" t="s">
        <v>303</v>
      </c>
      <c r="C209" s="58">
        <f>C207</f>
        <v>0</v>
      </c>
      <c r="D209" s="58">
        <f>D207</f>
        <v>0</v>
      </c>
      <c r="E209" s="58">
        <f>E207</f>
        <v>0</v>
      </c>
      <c r="F209" s="58">
        <f>F207</f>
        <v>0</v>
      </c>
      <c r="G209" s="58">
        <f>G207</f>
        <v>0</v>
      </c>
    </row>
    <row r="210" spans="1:7" x14ac:dyDescent="0.25">
      <c r="A210" s="47"/>
      <c r="B210" s="52"/>
      <c r="C210" s="46"/>
      <c r="D210" s="46"/>
      <c r="E210" s="46"/>
      <c r="F210" s="46"/>
      <c r="G210" s="46"/>
    </row>
    <row r="211" spans="1:7" x14ac:dyDescent="0.25">
      <c r="A211" s="47" t="s">
        <v>150</v>
      </c>
      <c r="B211" s="52" t="s">
        <v>304</v>
      </c>
      <c r="C211" s="46"/>
      <c r="D211" s="46"/>
      <c r="E211" s="46"/>
      <c r="F211" s="46"/>
      <c r="G211" s="46"/>
    </row>
    <row r="212" spans="1:7" x14ac:dyDescent="0.25">
      <c r="A212" s="47" t="s">
        <v>152</v>
      </c>
      <c r="B212" s="52" t="s">
        <v>305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</row>
    <row r="213" spans="1:7" x14ac:dyDescent="0.25">
      <c r="A213" s="47" t="s">
        <v>154</v>
      </c>
      <c r="B213" s="52"/>
      <c r="C213" s="46"/>
      <c r="D213" s="46"/>
      <c r="E213" s="46"/>
      <c r="F213" s="46"/>
      <c r="G213" s="46"/>
    </row>
    <row r="214" spans="1:7" x14ac:dyDescent="0.25">
      <c r="A214" s="47"/>
      <c r="B214" s="57" t="s">
        <v>306</v>
      </c>
      <c r="C214" s="58">
        <f>C212</f>
        <v>0</v>
      </c>
      <c r="D214" s="58">
        <f>D212</f>
        <v>0</v>
      </c>
      <c r="E214" s="58">
        <f>E212</f>
        <v>0</v>
      </c>
      <c r="F214" s="58">
        <f>F212</f>
        <v>0</v>
      </c>
      <c r="G214" s="58">
        <f>G212</f>
        <v>0</v>
      </c>
    </row>
    <row r="215" spans="1:7" x14ac:dyDescent="0.25">
      <c r="A215" s="47"/>
      <c r="B215" s="52"/>
      <c r="C215" s="46"/>
      <c r="D215" s="46"/>
      <c r="E215" s="46"/>
      <c r="F215" s="46"/>
      <c r="G215" s="46"/>
    </row>
    <row r="216" spans="1:7" x14ac:dyDescent="0.25">
      <c r="A216" s="47" t="s">
        <v>156</v>
      </c>
      <c r="B216" s="52" t="s">
        <v>307</v>
      </c>
      <c r="C216" s="46"/>
      <c r="D216" s="46"/>
      <c r="E216" s="46"/>
      <c r="F216" s="46"/>
      <c r="G216" s="46"/>
    </row>
    <row r="217" spans="1:7" x14ac:dyDescent="0.25">
      <c r="A217" s="47" t="s">
        <v>158</v>
      </c>
      <c r="B217" s="52" t="s">
        <v>308</v>
      </c>
      <c r="C217" s="46"/>
      <c r="D217" s="46"/>
      <c r="E217" s="46"/>
      <c r="F217" s="46"/>
      <c r="G217" s="46"/>
    </row>
    <row r="218" spans="1:7" x14ac:dyDescent="0.25">
      <c r="A218" s="47" t="s">
        <v>160</v>
      </c>
      <c r="B218" s="52" t="s">
        <v>309</v>
      </c>
      <c r="C218" s="46">
        <v>0</v>
      </c>
      <c r="D218" s="46" t="s">
        <v>384</v>
      </c>
      <c r="E218" s="46" t="s">
        <v>384</v>
      </c>
      <c r="F218" s="46" t="s">
        <v>384</v>
      </c>
      <c r="G218" s="46" t="s">
        <v>384</v>
      </c>
    </row>
    <row r="219" spans="1:7" x14ac:dyDescent="0.25">
      <c r="A219" s="47"/>
      <c r="B219" s="53"/>
      <c r="C219" s="46"/>
      <c r="D219" s="46"/>
      <c r="E219" s="46"/>
      <c r="F219" s="46"/>
      <c r="G219" s="46"/>
    </row>
    <row r="220" spans="1:7" x14ac:dyDescent="0.25">
      <c r="A220" s="47"/>
      <c r="B220" s="57" t="s">
        <v>310</v>
      </c>
      <c r="C220" s="58">
        <f>C218</f>
        <v>0</v>
      </c>
      <c r="D220" s="58" t="str">
        <f>D218</f>
        <v>-</v>
      </c>
      <c r="E220" s="58" t="str">
        <f>E218</f>
        <v>-</v>
      </c>
      <c r="F220" s="58" t="str">
        <f>F218</f>
        <v>-</v>
      </c>
      <c r="G220" s="58" t="str">
        <f>G218</f>
        <v>-</v>
      </c>
    </row>
    <row r="221" spans="1:7" x14ac:dyDescent="0.25">
      <c r="A221" s="47"/>
      <c r="B221" s="52"/>
      <c r="C221" s="46"/>
      <c r="D221" s="46"/>
      <c r="E221" s="46"/>
      <c r="F221" s="46"/>
      <c r="G221" s="46"/>
    </row>
    <row r="222" spans="1:7" x14ac:dyDescent="0.25">
      <c r="A222" s="47" t="s">
        <v>164</v>
      </c>
      <c r="B222" s="52" t="s">
        <v>311</v>
      </c>
      <c r="C222" s="46"/>
      <c r="D222" s="46"/>
      <c r="E222" s="46"/>
      <c r="F222" s="46"/>
      <c r="G222" s="46"/>
    </row>
    <row r="223" spans="1:7" x14ac:dyDescent="0.25">
      <c r="A223" s="47" t="s">
        <v>166</v>
      </c>
      <c r="B223" s="52" t="s">
        <v>312</v>
      </c>
      <c r="C223" s="46">
        <v>0</v>
      </c>
      <c r="D223" s="46" t="s">
        <v>384</v>
      </c>
      <c r="E223" s="46"/>
      <c r="F223" s="46">
        <v>1000</v>
      </c>
      <c r="G223" s="46">
        <v>1000</v>
      </c>
    </row>
    <row r="224" spans="1:7" x14ac:dyDescent="0.25">
      <c r="A224" s="47" t="s">
        <v>168</v>
      </c>
      <c r="B224" s="52"/>
      <c r="C224" s="46"/>
      <c r="D224" s="46"/>
      <c r="E224" s="46"/>
      <c r="F224" s="46"/>
      <c r="G224" s="46"/>
    </row>
    <row r="225" spans="1:7" x14ac:dyDescent="0.25">
      <c r="A225" s="47"/>
      <c r="B225" s="57" t="s">
        <v>313</v>
      </c>
      <c r="C225" s="58">
        <f>C223</f>
        <v>0</v>
      </c>
      <c r="D225" s="58" t="str">
        <f>D223</f>
        <v>-</v>
      </c>
      <c r="E225" s="58">
        <f>E223</f>
        <v>0</v>
      </c>
      <c r="F225" s="94">
        <f>F223</f>
        <v>1000</v>
      </c>
      <c r="G225" s="94">
        <f>G223</f>
        <v>1000</v>
      </c>
    </row>
    <row r="226" spans="1:7" x14ac:dyDescent="0.25">
      <c r="A226" s="47"/>
      <c r="B226" s="52"/>
      <c r="C226" s="46"/>
      <c r="D226" s="46"/>
      <c r="E226" s="46"/>
      <c r="F226" s="46"/>
      <c r="G226" s="46"/>
    </row>
    <row r="227" spans="1:7" x14ac:dyDescent="0.25">
      <c r="A227" s="47" t="s">
        <v>170</v>
      </c>
      <c r="B227" s="52" t="s">
        <v>314</v>
      </c>
      <c r="C227" s="46"/>
      <c r="D227" s="46"/>
      <c r="E227" s="46"/>
      <c r="F227" s="46"/>
      <c r="G227" s="46"/>
    </row>
    <row r="228" spans="1:7" x14ac:dyDescent="0.25">
      <c r="A228" s="47" t="s">
        <v>172</v>
      </c>
      <c r="B228" s="52" t="s">
        <v>315</v>
      </c>
      <c r="C228" s="46">
        <v>0</v>
      </c>
      <c r="D228" s="46">
        <v>0</v>
      </c>
      <c r="E228" s="46">
        <v>0</v>
      </c>
      <c r="F228" s="46">
        <v>0</v>
      </c>
      <c r="G228" s="46">
        <v>0</v>
      </c>
    </row>
    <row r="229" spans="1:7" x14ac:dyDescent="0.25">
      <c r="A229" s="47" t="s">
        <v>174</v>
      </c>
      <c r="B229" s="52"/>
      <c r="C229" s="46"/>
      <c r="D229" s="46"/>
      <c r="E229" s="46"/>
      <c r="F229" s="46"/>
      <c r="G229" s="46"/>
    </row>
    <row r="230" spans="1:7" x14ac:dyDescent="0.25">
      <c r="A230" s="47"/>
      <c r="B230" s="57" t="s">
        <v>316</v>
      </c>
      <c r="C230" s="58">
        <f>C228</f>
        <v>0</v>
      </c>
      <c r="D230" s="58">
        <f>D228</f>
        <v>0</v>
      </c>
      <c r="E230" s="58">
        <f>E228</f>
        <v>0</v>
      </c>
      <c r="F230" s="58">
        <f>F228</f>
        <v>0</v>
      </c>
      <c r="G230" s="58">
        <f>G228</f>
        <v>0</v>
      </c>
    </row>
    <row r="231" spans="1:7" x14ac:dyDescent="0.25">
      <c r="A231" s="47"/>
      <c r="B231" s="52"/>
      <c r="C231" s="46"/>
      <c r="D231" s="46"/>
      <c r="E231" s="46"/>
      <c r="F231" s="46"/>
      <c r="G231" s="46"/>
    </row>
    <row r="232" spans="1:7" x14ac:dyDescent="0.25">
      <c r="A232" s="47" t="s">
        <v>176</v>
      </c>
      <c r="B232" s="52" t="s">
        <v>317</v>
      </c>
      <c r="C232" s="46"/>
      <c r="D232" s="46"/>
      <c r="E232" s="46"/>
      <c r="F232" s="46"/>
      <c r="G232" s="46"/>
    </row>
    <row r="233" spans="1:7" x14ac:dyDescent="0.25">
      <c r="A233" s="47" t="s">
        <v>318</v>
      </c>
      <c r="B233" s="52" t="s">
        <v>319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</row>
    <row r="234" spans="1:7" x14ac:dyDescent="0.25">
      <c r="A234" s="47"/>
      <c r="B234" s="57" t="s">
        <v>320</v>
      </c>
      <c r="C234" s="58">
        <f>C233</f>
        <v>0</v>
      </c>
      <c r="D234" s="58">
        <f>D233</f>
        <v>0</v>
      </c>
      <c r="E234" s="58">
        <f>E233</f>
        <v>0</v>
      </c>
      <c r="F234" s="58">
        <f>F233</f>
        <v>0</v>
      </c>
      <c r="G234" s="58">
        <f>G233</f>
        <v>0</v>
      </c>
    </row>
    <row r="235" spans="1:7" x14ac:dyDescent="0.25">
      <c r="A235" s="47"/>
      <c r="B235" s="52"/>
      <c r="C235" s="46"/>
      <c r="D235" s="46"/>
      <c r="E235" s="46"/>
      <c r="F235" s="46"/>
      <c r="G235" s="46"/>
    </row>
    <row r="236" spans="1:7" x14ac:dyDescent="0.25">
      <c r="A236" s="47" t="s">
        <v>321</v>
      </c>
      <c r="B236" s="52" t="s">
        <v>322</v>
      </c>
      <c r="C236" s="46"/>
      <c r="D236" s="46"/>
      <c r="E236" s="46"/>
      <c r="F236" s="46"/>
      <c r="G236" s="46"/>
    </row>
    <row r="237" spans="1:7" x14ac:dyDescent="0.25">
      <c r="A237" s="47" t="s">
        <v>323</v>
      </c>
      <c r="B237" s="52" t="s">
        <v>324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</row>
    <row r="238" spans="1:7" x14ac:dyDescent="0.25">
      <c r="A238" s="47" t="s">
        <v>325</v>
      </c>
      <c r="B238" s="52"/>
      <c r="C238" s="46"/>
      <c r="D238" s="46"/>
      <c r="E238" s="46"/>
      <c r="F238" s="46"/>
      <c r="G238" s="46"/>
    </row>
    <row r="239" spans="1:7" x14ac:dyDescent="0.25">
      <c r="A239" s="47"/>
      <c r="B239" s="57" t="s">
        <v>326</v>
      </c>
      <c r="C239" s="58">
        <f>C237</f>
        <v>0</v>
      </c>
      <c r="D239" s="58">
        <f>D237</f>
        <v>0</v>
      </c>
      <c r="E239" s="58">
        <f>E237</f>
        <v>0</v>
      </c>
      <c r="F239" s="58">
        <f>F237</f>
        <v>0</v>
      </c>
      <c r="G239" s="58">
        <f>G237</f>
        <v>0</v>
      </c>
    </row>
    <row r="240" spans="1:7" x14ac:dyDescent="0.25">
      <c r="A240" s="47"/>
      <c r="B240" s="52"/>
      <c r="C240" s="46"/>
      <c r="D240" s="46"/>
      <c r="E240" s="46"/>
      <c r="F240" s="46"/>
      <c r="G240" s="46"/>
    </row>
    <row r="241" spans="1:8" x14ac:dyDescent="0.25">
      <c r="A241" s="47" t="s">
        <v>327</v>
      </c>
      <c r="B241" s="52"/>
      <c r="C241" s="46"/>
      <c r="D241" s="46"/>
      <c r="E241" s="46"/>
      <c r="F241" s="46"/>
      <c r="G241" s="46"/>
    </row>
    <row r="242" spans="1:8" ht="15.75" thickBot="1" x14ac:dyDescent="0.3">
      <c r="A242" s="47"/>
      <c r="B242" s="70" t="s">
        <v>328</v>
      </c>
      <c r="C242" s="64">
        <f>C239+C234+C230+C225+C220+C214+C209+C204+C199+C191+C186+C171+C165</f>
        <v>0</v>
      </c>
      <c r="D242" s="64" t="s">
        <v>384</v>
      </c>
      <c r="E242" s="64" t="s">
        <v>384</v>
      </c>
      <c r="F242" s="64">
        <f>F225+F199+F186+F171+F165+F191</f>
        <v>49724.800000000003</v>
      </c>
      <c r="G242" s="64">
        <f>G225+G199+G186+G171+G165+G191</f>
        <v>49724.800000000003</v>
      </c>
      <c r="H242" s="89"/>
    </row>
    <row r="243" spans="1:8" ht="15.75" thickTop="1" x14ac:dyDescent="0.25">
      <c r="A243" s="47"/>
      <c r="B243" s="52"/>
      <c r="C243" s="46"/>
      <c r="D243" s="46"/>
      <c r="E243" s="46"/>
      <c r="F243" s="46"/>
      <c r="G243" s="46"/>
    </row>
    <row r="244" spans="1:8" x14ac:dyDescent="0.25">
      <c r="A244" s="47" t="s">
        <v>178</v>
      </c>
      <c r="B244" s="53" t="s">
        <v>329</v>
      </c>
      <c r="C244" s="46"/>
      <c r="D244" s="46"/>
      <c r="E244" s="46"/>
      <c r="F244" s="46"/>
      <c r="G244" s="46"/>
    </row>
    <row r="245" spans="1:8" x14ac:dyDescent="0.25">
      <c r="A245" s="47"/>
      <c r="B245" s="52"/>
      <c r="C245" s="46"/>
      <c r="D245" s="46"/>
      <c r="E245" s="46"/>
      <c r="F245" s="46"/>
      <c r="G245" s="46"/>
    </row>
    <row r="246" spans="1:8" x14ac:dyDescent="0.25">
      <c r="A246" s="47" t="s">
        <v>180</v>
      </c>
      <c r="B246" s="52" t="s">
        <v>71</v>
      </c>
      <c r="C246" s="56"/>
      <c r="D246" s="46"/>
      <c r="E246" s="46"/>
      <c r="F246" s="46"/>
      <c r="G246" s="46"/>
    </row>
    <row r="247" spans="1:8" x14ac:dyDescent="0.25">
      <c r="A247" s="47" t="s">
        <v>182</v>
      </c>
      <c r="B247" s="52" t="s">
        <v>330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</row>
    <row r="248" spans="1:8" x14ac:dyDescent="0.25">
      <c r="A248" s="47" t="s">
        <v>184</v>
      </c>
      <c r="B248" s="52"/>
      <c r="C248" s="46"/>
      <c r="D248" s="46"/>
      <c r="E248" s="46"/>
      <c r="F248" s="46"/>
      <c r="G248" s="46"/>
    </row>
    <row r="249" spans="1:8" x14ac:dyDescent="0.25">
      <c r="A249" s="47"/>
      <c r="B249" s="60" t="s">
        <v>331</v>
      </c>
      <c r="C249" s="58">
        <f>C247</f>
        <v>0</v>
      </c>
      <c r="D249" s="58">
        <f>D247</f>
        <v>0</v>
      </c>
      <c r="E249" s="58">
        <f>E247</f>
        <v>0</v>
      </c>
      <c r="F249" s="58">
        <f>F247</f>
        <v>0</v>
      </c>
      <c r="G249" s="58">
        <f>G247</f>
        <v>0</v>
      </c>
    </row>
    <row r="250" spans="1:8" x14ac:dyDescent="0.25">
      <c r="A250" s="47"/>
      <c r="B250" s="52"/>
      <c r="C250" s="46"/>
      <c r="D250" s="46"/>
      <c r="E250" s="46"/>
      <c r="F250" s="46"/>
      <c r="G250" s="46"/>
    </row>
    <row r="251" spans="1:8" x14ac:dyDescent="0.25">
      <c r="A251" s="47" t="s">
        <v>186</v>
      </c>
      <c r="B251" s="52" t="s">
        <v>332</v>
      </c>
      <c r="C251" s="46"/>
      <c r="D251" s="46"/>
      <c r="E251" s="46"/>
      <c r="F251" s="46"/>
      <c r="G251" s="46"/>
    </row>
    <row r="252" spans="1:8" x14ac:dyDescent="0.25">
      <c r="A252" s="47" t="s">
        <v>188</v>
      </c>
      <c r="B252" s="52" t="s">
        <v>333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</row>
    <row r="253" spans="1:8" x14ac:dyDescent="0.25">
      <c r="A253" s="47" t="s">
        <v>190</v>
      </c>
      <c r="B253" s="52"/>
      <c r="C253" s="46"/>
      <c r="D253" s="46"/>
      <c r="E253" s="46"/>
      <c r="F253" s="46"/>
      <c r="G253" s="46"/>
    </row>
    <row r="254" spans="1:8" x14ac:dyDescent="0.25">
      <c r="A254" s="47"/>
      <c r="B254" s="57" t="s">
        <v>334</v>
      </c>
      <c r="C254" s="58">
        <f>C252</f>
        <v>0</v>
      </c>
      <c r="D254" s="58">
        <f>D252</f>
        <v>0</v>
      </c>
      <c r="E254" s="58">
        <f>E252</f>
        <v>0</v>
      </c>
      <c r="F254" s="58">
        <f>F252</f>
        <v>0</v>
      </c>
      <c r="G254" s="58">
        <f>G252</f>
        <v>0</v>
      </c>
    </row>
    <row r="255" spans="1:8" x14ac:dyDescent="0.25">
      <c r="A255" s="47"/>
      <c r="B255" s="52"/>
      <c r="C255" s="46"/>
      <c r="D255" s="46"/>
      <c r="E255" s="46"/>
      <c r="F255" s="46"/>
      <c r="G255" s="46"/>
    </row>
    <row r="256" spans="1:8" x14ac:dyDescent="0.25">
      <c r="A256" s="47" t="s">
        <v>192</v>
      </c>
      <c r="B256" s="52" t="s">
        <v>335</v>
      </c>
      <c r="C256" s="46"/>
      <c r="D256" s="46"/>
      <c r="E256" s="46"/>
      <c r="F256" s="46"/>
      <c r="G256" s="46"/>
    </row>
    <row r="257" spans="1:7" x14ac:dyDescent="0.25">
      <c r="A257" s="47" t="s">
        <v>194</v>
      </c>
      <c r="B257" s="52" t="s">
        <v>336</v>
      </c>
      <c r="C257" s="46">
        <v>0</v>
      </c>
      <c r="D257" s="46">
        <v>0</v>
      </c>
      <c r="E257" s="46">
        <v>0</v>
      </c>
      <c r="F257" s="46">
        <v>0</v>
      </c>
      <c r="G257" s="46">
        <v>0</v>
      </c>
    </row>
    <row r="258" spans="1:7" x14ac:dyDescent="0.25">
      <c r="A258" s="47" t="s">
        <v>196</v>
      </c>
      <c r="B258" s="52"/>
      <c r="C258" s="46"/>
      <c r="D258" s="46"/>
      <c r="E258" s="46"/>
      <c r="F258" s="46"/>
      <c r="G258" s="46"/>
    </row>
    <row r="259" spans="1:7" x14ac:dyDescent="0.25">
      <c r="A259" s="47"/>
      <c r="B259" s="57" t="s">
        <v>337</v>
      </c>
      <c r="C259" s="58">
        <f>C257</f>
        <v>0</v>
      </c>
      <c r="D259" s="58">
        <f>D257</f>
        <v>0</v>
      </c>
      <c r="E259" s="58">
        <f>E257</f>
        <v>0</v>
      </c>
      <c r="F259" s="58">
        <f>F257</f>
        <v>0</v>
      </c>
      <c r="G259" s="58">
        <f>G257</f>
        <v>0</v>
      </c>
    </row>
    <row r="260" spans="1:7" x14ac:dyDescent="0.25">
      <c r="A260" s="47"/>
      <c r="B260" s="52"/>
      <c r="C260" s="46"/>
      <c r="D260" s="46"/>
      <c r="E260" s="46"/>
      <c r="F260" s="46"/>
      <c r="G260" s="46"/>
    </row>
    <row r="261" spans="1:7" x14ac:dyDescent="0.25">
      <c r="A261" s="47" t="s">
        <v>198</v>
      </c>
      <c r="B261" s="52" t="s">
        <v>338</v>
      </c>
      <c r="C261" s="46"/>
      <c r="D261" s="46"/>
      <c r="E261" s="46"/>
      <c r="F261" s="46"/>
      <c r="G261" s="46"/>
    </row>
    <row r="262" spans="1:7" x14ac:dyDescent="0.25">
      <c r="A262" s="47" t="s">
        <v>200</v>
      </c>
      <c r="B262" s="52" t="s">
        <v>201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</row>
    <row r="263" spans="1:7" x14ac:dyDescent="0.25">
      <c r="A263" s="47" t="s">
        <v>202</v>
      </c>
      <c r="B263" s="52"/>
      <c r="C263" s="46"/>
      <c r="D263" s="46"/>
      <c r="E263" s="46"/>
      <c r="F263" s="46"/>
      <c r="G263" s="46"/>
    </row>
    <row r="264" spans="1:7" x14ac:dyDescent="0.25">
      <c r="A264" s="47"/>
      <c r="B264" s="57" t="s">
        <v>339</v>
      </c>
      <c r="C264" s="58">
        <f>C262</f>
        <v>0</v>
      </c>
      <c r="D264" s="58">
        <f>D262</f>
        <v>0</v>
      </c>
      <c r="E264" s="58">
        <f>E262</f>
        <v>0</v>
      </c>
      <c r="F264" s="58">
        <f>F262</f>
        <v>0</v>
      </c>
      <c r="G264" s="58">
        <f>G262</f>
        <v>0</v>
      </c>
    </row>
    <row r="265" spans="1:7" x14ac:dyDescent="0.25">
      <c r="A265" s="47"/>
      <c r="B265" s="52"/>
      <c r="C265" s="46"/>
      <c r="D265" s="46"/>
      <c r="E265" s="46"/>
      <c r="F265" s="46"/>
      <c r="G265" s="46"/>
    </row>
    <row r="266" spans="1:7" x14ac:dyDescent="0.25">
      <c r="A266" s="47" t="s">
        <v>204</v>
      </c>
      <c r="B266" s="59" t="s">
        <v>340</v>
      </c>
      <c r="C266" s="46"/>
      <c r="D266" s="46"/>
      <c r="E266" s="46"/>
      <c r="F266" s="46"/>
      <c r="G266" s="46"/>
    </row>
    <row r="267" spans="1:7" x14ac:dyDescent="0.25">
      <c r="A267" s="47" t="s">
        <v>206</v>
      </c>
      <c r="B267" s="52" t="s">
        <v>341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</row>
    <row r="268" spans="1:7" x14ac:dyDescent="0.25">
      <c r="A268" s="47" t="s">
        <v>208</v>
      </c>
      <c r="B268" s="52"/>
      <c r="C268" s="46"/>
      <c r="D268" s="46"/>
      <c r="E268" s="46"/>
      <c r="F268" s="46"/>
      <c r="G268" s="46"/>
    </row>
    <row r="269" spans="1:7" x14ac:dyDescent="0.25">
      <c r="A269" s="47"/>
      <c r="B269" s="61" t="s">
        <v>342</v>
      </c>
      <c r="C269" s="58">
        <f>C267</f>
        <v>0</v>
      </c>
      <c r="D269" s="58">
        <f>D267</f>
        <v>0</v>
      </c>
      <c r="E269" s="58">
        <f>E267</f>
        <v>0</v>
      </c>
      <c r="F269" s="58">
        <f>F267</f>
        <v>0</v>
      </c>
      <c r="G269" s="58">
        <f>G267</f>
        <v>0</v>
      </c>
    </row>
    <row r="270" spans="1:7" x14ac:dyDescent="0.25">
      <c r="A270" s="47"/>
      <c r="B270" s="52"/>
      <c r="C270" s="46"/>
      <c r="D270" s="46"/>
      <c r="E270" s="46"/>
      <c r="F270" s="46"/>
      <c r="G270" s="46"/>
    </row>
    <row r="271" spans="1:7" x14ac:dyDescent="0.25">
      <c r="A271" s="47" t="s">
        <v>210</v>
      </c>
      <c r="B271" s="52" t="s">
        <v>343</v>
      </c>
      <c r="C271" s="46"/>
      <c r="D271" s="46"/>
      <c r="E271" s="46"/>
      <c r="F271" s="46"/>
      <c r="G271" s="46"/>
    </row>
    <row r="272" spans="1:7" x14ac:dyDescent="0.25">
      <c r="A272" s="47" t="s">
        <v>212</v>
      </c>
      <c r="B272" s="52" t="s">
        <v>344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</row>
    <row r="273" spans="1:7" x14ac:dyDescent="0.25">
      <c r="A273" s="47" t="s">
        <v>214</v>
      </c>
      <c r="B273" s="52"/>
      <c r="C273" s="46"/>
      <c r="D273" s="46"/>
      <c r="E273" s="46"/>
      <c r="F273" s="46"/>
      <c r="G273" s="46"/>
    </row>
    <row r="274" spans="1:7" x14ac:dyDescent="0.25">
      <c r="A274" s="47"/>
      <c r="B274" s="57" t="s">
        <v>345</v>
      </c>
      <c r="C274" s="58">
        <f>C272</f>
        <v>0</v>
      </c>
      <c r="D274" s="58">
        <f>D272</f>
        <v>0</v>
      </c>
      <c r="E274" s="58">
        <f>E272</f>
        <v>0</v>
      </c>
      <c r="F274" s="58">
        <f>F272</f>
        <v>0</v>
      </c>
      <c r="G274" s="58">
        <f>G272</f>
        <v>0</v>
      </c>
    </row>
    <row r="275" spans="1:7" x14ac:dyDescent="0.25">
      <c r="A275" s="47"/>
      <c r="B275" s="52"/>
      <c r="C275" s="46"/>
      <c r="D275" s="46"/>
      <c r="E275" s="46"/>
      <c r="F275" s="46"/>
      <c r="G275" s="46"/>
    </row>
    <row r="276" spans="1:7" x14ac:dyDescent="0.25">
      <c r="A276" s="47" t="s">
        <v>216</v>
      </c>
      <c r="B276" s="52" t="s">
        <v>346</v>
      </c>
      <c r="C276" s="46"/>
      <c r="D276" s="46"/>
      <c r="E276" s="46"/>
      <c r="F276" s="46"/>
      <c r="G276" s="46"/>
    </row>
    <row r="277" spans="1:7" x14ac:dyDescent="0.25">
      <c r="A277" s="47" t="s">
        <v>218</v>
      </c>
      <c r="B277" s="52" t="s">
        <v>347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</row>
    <row r="278" spans="1:7" x14ac:dyDescent="0.25">
      <c r="A278" s="47" t="s">
        <v>220</v>
      </c>
      <c r="B278" s="52"/>
      <c r="C278" s="46"/>
      <c r="D278" s="46"/>
      <c r="E278" s="46"/>
      <c r="F278" s="46"/>
      <c r="G278" s="46"/>
    </row>
    <row r="279" spans="1:7" x14ac:dyDescent="0.25">
      <c r="A279" s="47"/>
      <c r="B279" s="66" t="s">
        <v>348</v>
      </c>
      <c r="C279" s="58">
        <f>C277</f>
        <v>0</v>
      </c>
      <c r="D279" s="58">
        <f>D277</f>
        <v>0</v>
      </c>
      <c r="E279" s="58">
        <f>E277</f>
        <v>0</v>
      </c>
      <c r="F279" s="58">
        <f>F277</f>
        <v>0</v>
      </c>
      <c r="G279" s="58">
        <f>G277</f>
        <v>0</v>
      </c>
    </row>
    <row r="280" spans="1:7" x14ac:dyDescent="0.25">
      <c r="A280" s="47"/>
      <c r="B280" s="65"/>
      <c r="C280" s="46"/>
      <c r="D280" s="46"/>
      <c r="E280" s="46"/>
      <c r="F280" s="46"/>
      <c r="G280" s="46"/>
    </row>
    <row r="281" spans="1:7" x14ac:dyDescent="0.25">
      <c r="A281" s="47" t="s">
        <v>79</v>
      </c>
      <c r="B281" s="65" t="s">
        <v>349</v>
      </c>
      <c r="C281" s="46"/>
      <c r="D281" s="46"/>
      <c r="E281" s="46"/>
      <c r="F281" s="46"/>
      <c r="G281" s="46"/>
    </row>
    <row r="282" spans="1:7" x14ac:dyDescent="0.25">
      <c r="A282" s="47" t="s">
        <v>223</v>
      </c>
      <c r="B282" s="65" t="s">
        <v>350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</row>
    <row r="283" spans="1:7" x14ac:dyDescent="0.25">
      <c r="A283" s="47" t="s">
        <v>351</v>
      </c>
      <c r="B283" s="65"/>
      <c r="C283" s="46"/>
      <c r="D283" s="46"/>
      <c r="E283" s="46"/>
      <c r="F283" s="46"/>
      <c r="G283" s="46"/>
    </row>
    <row r="284" spans="1:7" x14ac:dyDescent="0.25">
      <c r="A284" s="47"/>
      <c r="B284" s="66" t="s">
        <v>352</v>
      </c>
      <c r="C284" s="58">
        <f>C282</f>
        <v>0</v>
      </c>
      <c r="D284" s="58">
        <f>D282</f>
        <v>0</v>
      </c>
      <c r="E284" s="58">
        <f>E282</f>
        <v>0</v>
      </c>
      <c r="F284" s="58">
        <f>F282</f>
        <v>0</v>
      </c>
      <c r="G284" s="58">
        <f>G282</f>
        <v>0</v>
      </c>
    </row>
    <row r="285" spans="1:7" x14ac:dyDescent="0.25">
      <c r="A285" s="47"/>
      <c r="B285" s="65"/>
      <c r="C285" s="46"/>
      <c r="D285" s="46"/>
      <c r="E285" s="46"/>
      <c r="F285" s="46"/>
      <c r="G285" s="46"/>
    </row>
    <row r="286" spans="1:7" x14ac:dyDescent="0.25">
      <c r="A286" s="47" t="s">
        <v>226</v>
      </c>
      <c r="B286" s="65" t="s">
        <v>353</v>
      </c>
      <c r="C286" s="46"/>
      <c r="D286" s="46"/>
      <c r="E286" s="46"/>
      <c r="F286" s="46"/>
      <c r="G286" s="46"/>
    </row>
    <row r="287" spans="1:7" x14ac:dyDescent="0.25">
      <c r="A287" s="47" t="s">
        <v>228</v>
      </c>
      <c r="B287" s="65" t="s">
        <v>354</v>
      </c>
      <c r="C287" s="46">
        <v>0</v>
      </c>
      <c r="D287" s="46">
        <v>0</v>
      </c>
      <c r="E287" s="46">
        <v>0</v>
      </c>
      <c r="F287" s="46">
        <v>0</v>
      </c>
      <c r="G287" s="46">
        <v>0</v>
      </c>
    </row>
    <row r="288" spans="1:7" x14ac:dyDescent="0.25">
      <c r="A288" s="47" t="s">
        <v>230</v>
      </c>
      <c r="B288" s="65"/>
      <c r="C288" s="46"/>
      <c r="D288" s="46"/>
      <c r="E288" s="46"/>
      <c r="F288" s="46"/>
      <c r="G288" s="46"/>
    </row>
    <row r="289" spans="1:7" x14ac:dyDescent="0.25">
      <c r="A289" s="47"/>
      <c r="B289" s="66" t="s">
        <v>355</v>
      </c>
      <c r="C289" s="58">
        <f>C287</f>
        <v>0</v>
      </c>
      <c r="D289" s="58">
        <f>D287</f>
        <v>0</v>
      </c>
      <c r="E289" s="58">
        <f>E287</f>
        <v>0</v>
      </c>
      <c r="F289" s="58">
        <f>F287</f>
        <v>0</v>
      </c>
      <c r="G289" s="58">
        <f>G287</f>
        <v>0</v>
      </c>
    </row>
    <row r="290" spans="1:7" x14ac:dyDescent="0.25">
      <c r="A290" s="47"/>
      <c r="B290" s="65"/>
      <c r="C290" s="46"/>
      <c r="D290" s="46"/>
      <c r="E290" s="46"/>
      <c r="F290" s="46"/>
      <c r="G290" s="46"/>
    </row>
    <row r="291" spans="1:7" x14ac:dyDescent="0.25">
      <c r="A291" s="47" t="s">
        <v>232</v>
      </c>
      <c r="B291" s="65" t="s">
        <v>356</v>
      </c>
      <c r="C291" s="46"/>
      <c r="D291" s="46"/>
      <c r="E291" s="46"/>
      <c r="F291" s="46"/>
      <c r="G291" s="46"/>
    </row>
    <row r="292" spans="1:7" x14ac:dyDescent="0.25">
      <c r="A292" s="47" t="s">
        <v>234</v>
      </c>
      <c r="B292" s="65" t="s">
        <v>357</v>
      </c>
      <c r="C292" s="46">
        <v>0</v>
      </c>
      <c r="D292" s="46">
        <v>0</v>
      </c>
      <c r="E292" s="46">
        <v>0</v>
      </c>
      <c r="F292" s="46">
        <v>0</v>
      </c>
      <c r="G292" s="46">
        <v>0</v>
      </c>
    </row>
    <row r="293" spans="1:7" x14ac:dyDescent="0.25">
      <c r="A293" s="47" t="s">
        <v>234</v>
      </c>
      <c r="B293" s="65"/>
      <c r="C293" s="46"/>
      <c r="D293" s="46"/>
      <c r="E293" s="46"/>
      <c r="F293" s="46"/>
      <c r="G293" s="46"/>
    </row>
    <row r="294" spans="1:7" x14ac:dyDescent="0.25">
      <c r="A294" s="47"/>
      <c r="B294" s="66" t="s">
        <v>358</v>
      </c>
      <c r="C294" s="46">
        <f>C292</f>
        <v>0</v>
      </c>
      <c r="D294" s="46">
        <f>D292</f>
        <v>0</v>
      </c>
      <c r="E294" s="46">
        <f>E292</f>
        <v>0</v>
      </c>
      <c r="F294" s="46">
        <f>F292</f>
        <v>0</v>
      </c>
      <c r="G294" s="46">
        <f>G292</f>
        <v>0</v>
      </c>
    </row>
    <row r="295" spans="1:7" x14ac:dyDescent="0.25">
      <c r="A295" s="47"/>
      <c r="B295" s="65"/>
      <c r="C295" s="46"/>
      <c r="D295" s="46"/>
      <c r="E295" s="46"/>
      <c r="F295" s="46"/>
      <c r="G295" s="46"/>
    </row>
    <row r="296" spans="1:7" x14ac:dyDescent="0.25">
      <c r="A296" s="47" t="s">
        <v>238</v>
      </c>
      <c r="B296" s="65" t="s">
        <v>359</v>
      </c>
      <c r="C296" s="46"/>
      <c r="D296" s="46"/>
      <c r="E296" s="46"/>
      <c r="F296" s="46"/>
      <c r="G296" s="46"/>
    </row>
    <row r="297" spans="1:7" x14ac:dyDescent="0.25">
      <c r="A297" s="47" t="s">
        <v>240</v>
      </c>
      <c r="B297" s="65" t="s">
        <v>360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</row>
    <row r="298" spans="1:7" x14ac:dyDescent="0.25">
      <c r="A298" s="47" t="s">
        <v>242</v>
      </c>
      <c r="B298" s="65"/>
      <c r="C298" s="46"/>
      <c r="D298" s="46"/>
      <c r="E298" s="46"/>
      <c r="F298" s="46"/>
      <c r="G298" s="46"/>
    </row>
    <row r="299" spans="1:7" x14ac:dyDescent="0.25">
      <c r="A299" s="47"/>
      <c r="B299" s="66" t="s">
        <v>361</v>
      </c>
      <c r="C299" s="58">
        <f>C297</f>
        <v>0</v>
      </c>
      <c r="D299" s="58">
        <f>D297</f>
        <v>0</v>
      </c>
      <c r="E299" s="58">
        <f>E297</f>
        <v>0</v>
      </c>
      <c r="F299" s="58">
        <f>F297</f>
        <v>0</v>
      </c>
      <c r="G299" s="58">
        <f>G297</f>
        <v>0</v>
      </c>
    </row>
    <row r="300" spans="1:7" x14ac:dyDescent="0.25">
      <c r="A300" s="47"/>
      <c r="B300" s="65"/>
      <c r="C300" s="46"/>
      <c r="D300" s="46"/>
      <c r="E300" s="46"/>
      <c r="F300" s="46"/>
      <c r="G300" s="46"/>
    </row>
    <row r="301" spans="1:7" x14ac:dyDescent="0.25">
      <c r="A301" s="47" t="s">
        <v>244</v>
      </c>
      <c r="B301" s="65"/>
      <c r="C301" s="46"/>
      <c r="D301" s="46"/>
      <c r="E301" s="46"/>
      <c r="F301" s="46"/>
      <c r="G301" s="46"/>
    </row>
    <row r="302" spans="1:7" x14ac:dyDescent="0.25">
      <c r="A302" s="47"/>
      <c r="B302" s="80" t="s">
        <v>362</v>
      </c>
      <c r="C302" s="46">
        <f>C299+C289+C284+C279+C274+C269+C264+C259+C254+C249</f>
        <v>0</v>
      </c>
      <c r="D302" s="46">
        <f>D299+D289+D284+D279+D274+D269+D264+D259+D254+D249</f>
        <v>0</v>
      </c>
      <c r="E302" s="46">
        <f>E299+E289+E284+E279+E274+E269+E264+E259+E254+E249</f>
        <v>0</v>
      </c>
      <c r="F302" s="46">
        <f>F299+F289+F284+F279+F274+F269+F264+F259+F254+F249</f>
        <v>0</v>
      </c>
      <c r="G302" s="46">
        <f>G299+G289+G284+G279+G274+G269+G264+G259+G254+G249</f>
        <v>0</v>
      </c>
    </row>
    <row r="303" spans="1:7" x14ac:dyDescent="0.25">
      <c r="A303" s="47"/>
      <c r="B303" s="65"/>
      <c r="C303" s="46"/>
      <c r="D303" s="46"/>
      <c r="E303" s="46"/>
      <c r="F303" s="46"/>
      <c r="G303" s="46"/>
    </row>
    <row r="304" spans="1:7" ht="15.75" thickBot="1" x14ac:dyDescent="0.3">
      <c r="A304" s="47"/>
      <c r="B304" s="80" t="s">
        <v>363</v>
      </c>
      <c r="C304" s="71">
        <f>C302+C242</f>
        <v>0</v>
      </c>
      <c r="D304" s="71" t="s">
        <v>384</v>
      </c>
      <c r="E304" s="71" t="s">
        <v>384</v>
      </c>
      <c r="F304" s="64">
        <f>F242</f>
        <v>49724.800000000003</v>
      </c>
      <c r="G304" s="64">
        <f>G242</f>
        <v>49724.800000000003</v>
      </c>
    </row>
    <row r="305" spans="1:7" ht="15.75" thickTop="1" x14ac:dyDescent="0.25">
      <c r="A305" s="47"/>
      <c r="B305" s="65"/>
      <c r="C305" s="46"/>
      <c r="D305" s="46"/>
      <c r="E305" s="46"/>
      <c r="F305" s="46"/>
      <c r="G305" s="46"/>
    </row>
    <row r="306" spans="1:7" x14ac:dyDescent="0.25">
      <c r="A306" s="47" t="s">
        <v>247</v>
      </c>
      <c r="B306" s="81" t="s">
        <v>248</v>
      </c>
      <c r="C306" s="46"/>
      <c r="D306" s="46"/>
      <c r="E306" s="46"/>
      <c r="F306" s="46"/>
      <c r="G306" s="46"/>
    </row>
    <row r="307" spans="1:7" x14ac:dyDescent="0.25">
      <c r="A307" s="47"/>
      <c r="B307" s="65"/>
      <c r="C307" s="46"/>
      <c r="D307" s="46"/>
      <c r="E307" s="46"/>
      <c r="F307" s="46"/>
      <c r="G307" s="46"/>
    </row>
    <row r="308" spans="1:7" x14ac:dyDescent="0.25">
      <c r="A308" s="47" t="s">
        <v>52</v>
      </c>
      <c r="B308" s="65" t="s">
        <v>364</v>
      </c>
      <c r="C308" s="46"/>
      <c r="D308" s="46"/>
      <c r="E308" s="46"/>
      <c r="F308" s="46"/>
      <c r="G308" s="46"/>
    </row>
    <row r="309" spans="1:7" x14ac:dyDescent="0.25">
      <c r="A309" s="47" t="s">
        <v>250</v>
      </c>
      <c r="B309" s="52" t="s">
        <v>403</v>
      </c>
      <c r="C309" s="46">
        <v>0</v>
      </c>
      <c r="D309" s="46">
        <v>0</v>
      </c>
      <c r="E309" s="46">
        <v>0</v>
      </c>
      <c r="F309" s="46">
        <v>1053.05</v>
      </c>
      <c r="G309" s="46">
        <v>1053.05</v>
      </c>
    </row>
    <row r="310" spans="1:7" x14ac:dyDescent="0.25">
      <c r="A310" s="47" t="s">
        <v>251</v>
      </c>
      <c r="B310" s="52"/>
      <c r="C310" s="46"/>
      <c r="D310" s="46"/>
      <c r="E310" s="46"/>
      <c r="F310" s="46"/>
      <c r="G310" s="46"/>
    </row>
    <row r="311" spans="1:7" x14ac:dyDescent="0.25">
      <c r="A311" s="47"/>
      <c r="B311" s="57" t="s">
        <v>365</v>
      </c>
      <c r="C311" s="58">
        <f>C309</f>
        <v>0</v>
      </c>
      <c r="D311" s="58">
        <f>D309</f>
        <v>0</v>
      </c>
      <c r="E311" s="58">
        <f>E309</f>
        <v>0</v>
      </c>
      <c r="F311" s="58">
        <f>F309</f>
        <v>1053.05</v>
      </c>
      <c r="G311" s="58">
        <f>G309</f>
        <v>1053.05</v>
      </c>
    </row>
    <row r="312" spans="1:7" x14ac:dyDescent="0.25">
      <c r="A312" s="47"/>
      <c r="B312" s="52"/>
      <c r="C312" s="46"/>
      <c r="D312" s="46"/>
      <c r="E312" s="46"/>
      <c r="F312" s="46"/>
      <c r="G312" s="46"/>
    </row>
    <row r="313" spans="1:7" x14ac:dyDescent="0.25">
      <c r="A313" s="47"/>
      <c r="B313" s="52"/>
      <c r="C313" s="46"/>
      <c r="D313" s="46"/>
      <c r="E313" s="46"/>
      <c r="F313" s="46"/>
      <c r="G313" s="46"/>
    </row>
    <row r="314" spans="1:7" ht="16.5" thickBot="1" x14ac:dyDescent="0.3">
      <c r="A314" s="47"/>
      <c r="B314" s="82" t="s">
        <v>366</v>
      </c>
      <c r="C314" s="64">
        <f>C311+C304</f>
        <v>0</v>
      </c>
      <c r="D314" s="64" t="s">
        <v>384</v>
      </c>
      <c r="E314" s="64" t="s">
        <v>384</v>
      </c>
      <c r="F314" s="64">
        <f>F311+F304</f>
        <v>50777.850000000006</v>
      </c>
      <c r="G314" s="64">
        <f>G311+G304</f>
        <v>50777.850000000006</v>
      </c>
    </row>
    <row r="315" spans="1:7" ht="15.75" thickTop="1" x14ac:dyDescent="0.25">
      <c r="A315" s="47"/>
      <c r="B315" s="52"/>
      <c r="C315" s="46"/>
      <c r="D315" s="46"/>
      <c r="E315" s="46"/>
      <c r="F315" s="46"/>
      <c r="G315" s="46"/>
    </row>
    <row r="316" spans="1:7" x14ac:dyDescent="0.25">
      <c r="A316" s="47"/>
      <c r="B316" s="52"/>
      <c r="C316" s="46"/>
      <c r="D316" s="46"/>
      <c r="E316" s="46"/>
      <c r="F316" s="46"/>
      <c r="G316" s="46"/>
    </row>
    <row r="317" spans="1:7" ht="17.25" x14ac:dyDescent="0.4">
      <c r="A317" s="47"/>
      <c r="B317" s="52" t="s">
        <v>367</v>
      </c>
      <c r="C317" s="46">
        <v>0</v>
      </c>
      <c r="D317" s="46">
        <v>0</v>
      </c>
      <c r="E317" s="46">
        <v>0</v>
      </c>
      <c r="F317" s="83">
        <f>F144-F314</f>
        <v>0</v>
      </c>
      <c r="G317" s="83">
        <f>G144-G314</f>
        <v>0</v>
      </c>
    </row>
    <row r="318" spans="1:7" x14ac:dyDescent="0.25">
      <c r="A318" s="47"/>
      <c r="B318" s="52"/>
      <c r="C318" s="46"/>
      <c r="D318" s="46"/>
      <c r="E318" s="46"/>
      <c r="F318" s="46"/>
      <c r="G318" s="46"/>
    </row>
    <row r="319" spans="1:7" ht="15.75" thickBot="1" x14ac:dyDescent="0.3">
      <c r="A319" s="47"/>
      <c r="B319" s="52"/>
      <c r="C319" s="46"/>
      <c r="D319" s="46"/>
      <c r="E319" s="46"/>
      <c r="F319" s="46"/>
      <c r="G319" s="46"/>
    </row>
    <row r="320" spans="1:7" ht="15.75" x14ac:dyDescent="0.25">
      <c r="A320" s="47"/>
      <c r="B320" s="84" t="s">
        <v>255</v>
      </c>
      <c r="C320" s="85">
        <f>C314+C317</f>
        <v>0</v>
      </c>
      <c r="D320" s="86" t="s">
        <v>384</v>
      </c>
      <c r="E320" s="86" t="s">
        <v>384</v>
      </c>
      <c r="F320" s="93">
        <f>F317+G146</f>
        <v>0</v>
      </c>
      <c r="G320" s="93">
        <f>G317+G146</f>
        <v>0</v>
      </c>
    </row>
  </sheetData>
  <mergeCells count="28">
    <mergeCell ref="E154:E155"/>
    <mergeCell ref="F154:F155"/>
    <mergeCell ref="G154:G155"/>
    <mergeCell ref="B5:B6"/>
    <mergeCell ref="A1:D1"/>
    <mergeCell ref="A2:B2"/>
    <mergeCell ref="A3:A4"/>
    <mergeCell ref="C3:C4"/>
    <mergeCell ref="D3:D4"/>
    <mergeCell ref="C114:C115"/>
    <mergeCell ref="D114:D115"/>
    <mergeCell ref="E114:E115"/>
    <mergeCell ref="F114:F115"/>
    <mergeCell ref="C55:C56"/>
    <mergeCell ref="D55:D56"/>
    <mergeCell ref="E55:E56"/>
    <mergeCell ref="F3:F4"/>
    <mergeCell ref="G3:G4"/>
    <mergeCell ref="E3:E4"/>
    <mergeCell ref="G114:G115"/>
    <mergeCell ref="G55:G56"/>
    <mergeCell ref="F55:F56"/>
    <mergeCell ref="B156:B157"/>
    <mergeCell ref="A152:D152"/>
    <mergeCell ref="A153:B153"/>
    <mergeCell ref="A154:A155"/>
    <mergeCell ref="C154:C155"/>
    <mergeCell ref="D154:D155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Daniela Tensi</cp:lastModifiedBy>
  <cp:lastPrinted>2024-09-10T09:25:14Z</cp:lastPrinted>
  <dcterms:created xsi:type="dcterms:W3CDTF">2017-10-01T07:39:05Z</dcterms:created>
  <dcterms:modified xsi:type="dcterms:W3CDTF">2024-09-10T09:26:12Z</dcterms:modified>
</cp:coreProperties>
</file>